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yuhi.sharepoint.com/sites/nwh-crlm-04/SOAS/Research/Collective Knowledge/Phase 3 - Incident Participation Survey/Survey/Reporting Forms/"/>
    </mc:Choice>
  </mc:AlternateContent>
  <xr:revisionPtr revIDLastSave="92" documentId="8_{1D3944F2-D80B-4BED-BDF7-3E629E76C8A2}" xr6:coauthVersionLast="47" xr6:coauthVersionMax="47" xr10:uidLastSave="{757A7F7F-C70D-4CEA-A90C-DA70C43D97AE}"/>
  <workbookProtection workbookAlgorithmName="SHA-512" workbookHashValue="rt3gLmObI6pAO8MggYgnpxV3JSxKc9sOB8Tojo8GR0A8bqrTNRhgaG7vt2F3OC8BX2z95MZIZ19XDCQSqPhe7A==" workbookSaltValue="GitNzOjKD1NH6L3dLCneaA==" workbookSpinCount="100000" lockStructure="1"/>
  <bookViews>
    <workbookView xWindow="-110" yWindow="-110" windowWidth="19420" windowHeight="10300" xr2:uid="{87DC81B8-6D4A-4589-B4AB-1AF050003043}"/>
  </bookViews>
  <sheets>
    <sheet name="Overview Wk1" sheetId="3" r:id="rId1"/>
    <sheet name="Overview Wk2" sheetId="5" r:id="rId2"/>
    <sheet name="Breakdown Wk1" sheetId="1" r:id="rId3"/>
    <sheet name="Breakdown Wk2" sheetId="4" r:id="rId4"/>
    <sheet name="Key" sheetId="2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5" l="1"/>
  <c r="S2" i="4"/>
  <c r="E2" i="5" s="1"/>
  <c r="B2" i="5"/>
  <c r="B3" i="5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E7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D2" i="5"/>
  <c r="D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S100" i="4"/>
  <c r="S99" i="4"/>
  <c r="S98" i="4"/>
  <c r="S97" i="4"/>
  <c r="S96" i="4"/>
  <c r="S95" i="4"/>
  <c r="S94" i="4"/>
  <c r="S93" i="4"/>
  <c r="S92" i="4"/>
  <c r="S91" i="4"/>
  <c r="S90" i="4"/>
  <c r="S89" i="4"/>
  <c r="S88" i="4"/>
  <c r="S87" i="4"/>
  <c r="S86" i="4"/>
  <c r="S85" i="4"/>
  <c r="S84" i="4"/>
  <c r="S83" i="4"/>
  <c r="S82" i="4"/>
  <c r="S81" i="4"/>
  <c r="S80" i="4"/>
  <c r="S79" i="4"/>
  <c r="S78" i="4"/>
  <c r="S77" i="4"/>
  <c r="S76" i="4"/>
  <c r="S75" i="4"/>
  <c r="S74" i="4"/>
  <c r="S73" i="4"/>
  <c r="S72" i="4"/>
  <c r="S71" i="4"/>
  <c r="S70" i="4"/>
  <c r="S69" i="4"/>
  <c r="S68" i="4"/>
  <c r="S67" i="4"/>
  <c r="S66" i="4"/>
  <c r="S65" i="4"/>
  <c r="S64" i="4"/>
  <c r="S63" i="4"/>
  <c r="S62" i="4"/>
  <c r="S61" i="4"/>
  <c r="S60" i="4"/>
  <c r="S59" i="4"/>
  <c r="S58" i="4"/>
  <c r="S57" i="4"/>
  <c r="S56" i="4"/>
  <c r="S55" i="4"/>
  <c r="S54" i="4"/>
  <c r="S53" i="4"/>
  <c r="S52" i="4"/>
  <c r="S51" i="4"/>
  <c r="S50" i="4"/>
  <c r="S49" i="4"/>
  <c r="S48" i="4"/>
  <c r="S47" i="4"/>
  <c r="S46" i="4"/>
  <c r="S45" i="4"/>
  <c r="S44" i="4"/>
  <c r="S43" i="4"/>
  <c r="S42" i="4"/>
  <c r="S41" i="4"/>
  <c r="S40" i="4"/>
  <c r="S39" i="4"/>
  <c r="S38" i="4"/>
  <c r="S37" i="4"/>
  <c r="S36" i="4"/>
  <c r="S35" i="4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S12" i="4"/>
  <c r="S11" i="4"/>
  <c r="S10" i="4"/>
  <c r="S9" i="4"/>
  <c r="E9" i="5" s="1"/>
  <c r="S8" i="4"/>
  <c r="E8" i="5" s="1"/>
  <c r="S7" i="4"/>
  <c r="S6" i="4"/>
  <c r="E6" i="5" s="1"/>
  <c r="S5" i="4"/>
  <c r="E5" i="5" s="1"/>
  <c r="S4" i="4"/>
  <c r="E4" i="5" s="1"/>
  <c r="S3" i="4"/>
  <c r="E3" i="5" s="1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D3" i="3"/>
  <c r="D2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C2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B100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1" i="3"/>
  <c r="B12" i="3"/>
  <c r="B13" i="3"/>
  <c r="B14" i="3"/>
  <c r="B15" i="3"/>
  <c r="B16" i="3"/>
  <c r="B17" i="3"/>
  <c r="B18" i="3"/>
  <c r="B19" i="3"/>
  <c r="B20" i="3"/>
  <c r="B21" i="3"/>
  <c r="B3" i="3"/>
  <c r="B4" i="3"/>
  <c r="B5" i="3"/>
  <c r="B6" i="3"/>
  <c r="B7" i="3"/>
  <c r="B8" i="3"/>
  <c r="B9" i="3"/>
  <c r="B10" i="3"/>
  <c r="B2" i="3"/>
  <c r="S96" i="1"/>
  <c r="S97" i="1"/>
  <c r="S98" i="1"/>
  <c r="S99" i="1"/>
  <c r="S100" i="1"/>
  <c r="S87" i="1"/>
  <c r="S88" i="1"/>
  <c r="S89" i="1"/>
  <c r="S90" i="1"/>
  <c r="S91" i="1"/>
  <c r="S92" i="1"/>
  <c r="S93" i="1"/>
  <c r="S94" i="1"/>
  <c r="S95" i="1"/>
  <c r="S76" i="1"/>
  <c r="S77" i="1"/>
  <c r="S78" i="1"/>
  <c r="S79" i="1"/>
  <c r="S80" i="1"/>
  <c r="S81" i="1"/>
  <c r="S82" i="1"/>
  <c r="S83" i="1"/>
  <c r="S84" i="1"/>
  <c r="S85" i="1"/>
  <c r="S86" i="1"/>
  <c r="S65" i="1"/>
  <c r="S66" i="1"/>
  <c r="S67" i="1"/>
  <c r="S68" i="1"/>
  <c r="S69" i="1"/>
  <c r="S70" i="1"/>
  <c r="S71" i="1"/>
  <c r="S72" i="1"/>
  <c r="S73" i="1"/>
  <c r="S74" i="1"/>
  <c r="S75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43" i="1"/>
  <c r="S44" i="1"/>
  <c r="S45" i="1"/>
  <c r="S46" i="1"/>
  <c r="S47" i="1"/>
  <c r="S48" i="1"/>
  <c r="S49" i="1"/>
  <c r="S50" i="1"/>
  <c r="S34" i="1"/>
  <c r="S35" i="1"/>
  <c r="S36" i="1"/>
  <c r="S37" i="1"/>
  <c r="S38" i="1"/>
  <c r="S39" i="1"/>
  <c r="S40" i="1"/>
  <c r="S41" i="1"/>
  <c r="S42" i="1"/>
  <c r="S26" i="1"/>
  <c r="S27" i="1"/>
  <c r="S28" i="1"/>
  <c r="S29" i="1"/>
  <c r="S30" i="1"/>
  <c r="S31" i="1"/>
  <c r="S32" i="1"/>
  <c r="S33" i="1"/>
  <c r="S23" i="1"/>
  <c r="S24" i="1"/>
  <c r="S25" i="1"/>
  <c r="S22" i="1"/>
  <c r="S3" i="1"/>
  <c r="E3" i="3" s="1"/>
  <c r="S4" i="1"/>
  <c r="E4" i="3" s="1"/>
  <c r="S5" i="1"/>
  <c r="E5" i="3" s="1"/>
  <c r="S6" i="1"/>
  <c r="E6" i="3" s="1"/>
  <c r="S7" i="1"/>
  <c r="E7" i="3" s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" i="1"/>
  <c r="E2" i="3" s="1"/>
  <c r="E101" i="5" l="1"/>
  <c r="E10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tc={DA584B2A-ADD1-43BD-8E81-1E61C872D5C4}</author>
    <author>tc={55063E73-9624-453A-BE7C-B9B0DF805532}</author>
    <author>tc={273775B6-FF80-4344-BEC9-54FD0D669EF9}</author>
    <author>tc={EB56AB5B-2E46-4AC6-A5EC-3D12C66D8859}</author>
  </authors>
  <commentList>
    <comment ref="F1" authorId="0" shapeId="0" xr:uid="{DA584B2A-ADD1-43BD-8E81-1E61C872D5C4}">
      <text>
        <t>[Threaded comment]
Your version of Excel allows you to read this threaded comment; however, any edits to it will get removed if the file is opened in a newer version of Excel. Learn more: https://go.microsoft.com/fwlink/?linkid=870924
Comment:
    Less than 2.5 hours</t>
      </text>
    </comment>
    <comment ref="G1" authorId="1" shapeId="0" xr:uid="{55063E73-9624-453A-BE7C-B9B0DF805532}">
      <text>
        <t>[Threaded comment]
Your version of Excel allows you to read this threaded comment; however, any edits to it will get removed if the file is opened in a newer version of Excel. Learn more: https://go.microsoft.com/fwlink/?linkid=870924
Comment:
    2.5 to 4 hours</t>
      </text>
    </comment>
    <comment ref="H1" authorId="2" shapeId="0" xr:uid="{273775B6-FF80-4344-BEC9-54FD0D669EF9}">
      <text>
        <t>[Threaded comment]
Your version of Excel allows you to read this threaded comment; however, any edits to it will get removed if the file is opened in a newer version of Excel. Learn more: https://go.microsoft.com/fwlink/?linkid=870924
Comment:
    Between 4 to 6 hours</t>
      </text>
    </comment>
    <comment ref="I1" authorId="3" shapeId="0" xr:uid="{EB56AB5B-2E46-4AC6-A5EC-3D12C66D8859}">
      <text>
        <t>[Threaded comment]
Your version of Excel allows you to read this threaded comment; however, any edits to it will get removed if the file is opened in a newer version of Excel. Learn more: https://go.microsoft.com/fwlink/?linkid=870924
Comment:
    6 to 8 hours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tc={8749A05F-C400-49B5-A774-38167E36EE25}</author>
    <author>tc={3C7E8511-BFE7-467E-BD1B-2760AC1C73C9}</author>
    <author>tc={9429D6DF-856E-4941-A460-EEB9F5A2641A}</author>
    <author>tc={41C5463E-D231-4DFF-A32C-75E27DAEB1F9}</author>
  </authors>
  <commentList>
    <comment ref="F1" authorId="0" shapeId="0" xr:uid="{8749A05F-C400-49B5-A774-38167E36EE25}">
      <text>
        <t>[Threaded comment]
Your version of Excel allows you to read this threaded comment; however, any edits to it will get removed if the file is opened in a newer version of Excel. Learn more: https://go.microsoft.com/fwlink/?linkid=870924
Comment:
    Less than 2.5 hours</t>
      </text>
    </comment>
    <comment ref="G1" authorId="1" shapeId="0" xr:uid="{3C7E8511-BFE7-467E-BD1B-2760AC1C73C9}">
      <text>
        <t>[Threaded comment]
Your version of Excel allows you to read this threaded comment; however, any edits to it will get removed if the file is opened in a newer version of Excel. Learn more: https://go.microsoft.com/fwlink/?linkid=870924
Comment:
    2.5 to 4 hours</t>
      </text>
    </comment>
    <comment ref="H1" authorId="2" shapeId="0" xr:uid="{9429D6DF-856E-4941-A460-EEB9F5A2641A}">
      <text>
        <t>[Threaded comment]
Your version of Excel allows you to read this threaded comment; however, any edits to it will get removed if the file is opened in a newer version of Excel. Learn more: https://go.microsoft.com/fwlink/?linkid=870924
Comment:
    Between 4 to 6 hours</t>
      </text>
    </comment>
    <comment ref="I1" authorId="3" shapeId="0" xr:uid="{41C5463E-D231-4DFF-A32C-75E27DAEB1F9}">
      <text>
        <t>[Threaded comment]
Your version of Excel allows you to read this threaded comment; however, any edits to it will get removed if the file is opened in a newer version of Excel. Learn more: https://go.microsoft.com/fwlink/?linkid=870924
Comment:
    6 to 8 hours</t>
      </text>
    </comment>
  </commentList>
</comments>
</file>

<file path=xl/sharedStrings.xml><?xml version="1.0" encoding="utf-8"?>
<sst xmlns="http://schemas.openxmlformats.org/spreadsheetml/2006/main" count="126" uniqueCount="94">
  <si>
    <t>Abseiling (artificial / purpose-built)</t>
  </si>
  <si>
    <t>Abseiling (natural surfaces)</t>
  </si>
  <si>
    <t>Archery</t>
  </si>
  <si>
    <t>Axe Throwing</t>
  </si>
  <si>
    <t>Bell Boating</t>
  </si>
  <si>
    <t>Biking</t>
  </si>
  <si>
    <t>Bouldering (artificial / purpose-built)</t>
  </si>
  <si>
    <t>Bouldering (natural surfaces)</t>
  </si>
  <si>
    <t>Bushcraft</t>
  </si>
  <si>
    <t>Canoeing</t>
  </si>
  <si>
    <t>Canyoning</t>
  </si>
  <si>
    <t>Caving / Mining</t>
  </si>
  <si>
    <t>Caving (artificial / purpose-built)</t>
  </si>
  <si>
    <t>Climbing (artificial / purpose-built)</t>
  </si>
  <si>
    <t>Coasteering</t>
  </si>
  <si>
    <t>Dragon Boating</t>
  </si>
  <si>
    <t>Field Studies</t>
  </si>
  <si>
    <t>Forest School</t>
  </si>
  <si>
    <t>Freefall Descent Device</t>
  </si>
  <si>
    <t>Gorge / Ghyll Walking</t>
  </si>
  <si>
    <t>Kayaking</t>
  </si>
  <si>
    <t>Kite surfing</t>
  </si>
  <si>
    <t>Orienteering</t>
  </si>
  <si>
    <t>Pony Trekking / Horse Riding</t>
  </si>
  <si>
    <t>Raft Building / Improvised</t>
  </si>
  <si>
    <t>Rock Climbing (natural surfaces)</t>
  </si>
  <si>
    <t>Rock Hopping / Weaselling</t>
  </si>
  <si>
    <t>Ropes Course (assisted belay system)</t>
  </si>
  <si>
    <t>Ropes Course (individual safety system)</t>
  </si>
  <si>
    <t>Ropes Course (low ropes)</t>
  </si>
  <si>
    <t>Ropes Course (other)</t>
  </si>
  <si>
    <t>Rowing</t>
  </si>
  <si>
    <t>Sea Kayaking</t>
  </si>
  <si>
    <t>Sea-level Traversing</t>
  </si>
  <si>
    <t>Sit-on-Top Kayaking</t>
  </si>
  <si>
    <t>Snorkelling</t>
  </si>
  <si>
    <t>Snowsports (Dry Slope)</t>
  </si>
  <si>
    <t>Snowsports (Piste)</t>
  </si>
  <si>
    <t>Snowsports (Touring)</t>
  </si>
  <si>
    <t>Summer Mountaineering</t>
  </si>
  <si>
    <t>Surfing</t>
  </si>
  <si>
    <t>Swimming (planned)</t>
  </si>
  <si>
    <t>Team / Challenge Activities</t>
  </si>
  <si>
    <t>Via-Ferrata</t>
  </si>
  <si>
    <t>Walking (Hill and Moorland)</t>
  </si>
  <si>
    <t>Walking (Lowland or Countryside)</t>
  </si>
  <si>
    <t>Walking (Mountain)</t>
  </si>
  <si>
    <t>Whitewater Rafting</t>
  </si>
  <si>
    <t>Wind surfing</t>
  </si>
  <si>
    <t>Winging</t>
  </si>
  <si>
    <t>Winter Mountaineering</t>
  </si>
  <si>
    <t>Winter Walking</t>
  </si>
  <si>
    <t>Yachting</t>
  </si>
  <si>
    <t>Zip Line / Aerial Runway</t>
  </si>
  <si>
    <t>Activity</t>
  </si>
  <si>
    <t>Client Type</t>
  </si>
  <si>
    <t>Education - School</t>
  </si>
  <si>
    <t>Education - Other</t>
  </si>
  <si>
    <t>Youth Programmes, Services, &amp;/or Youth Groups</t>
  </si>
  <si>
    <t>Adult Programmes &amp;/or Services</t>
  </si>
  <si>
    <t>Uniformed Youth Groups</t>
  </si>
  <si>
    <t>Outdoor Activity Clubs</t>
  </si>
  <si>
    <t>Clients (families, friends, adults)</t>
  </si>
  <si>
    <t>Staff Training</t>
  </si>
  <si>
    <t>Other</t>
  </si>
  <si>
    <t>Total</t>
  </si>
  <si>
    <t>Total PAD</t>
  </si>
  <si>
    <t>Participant Activity Days</t>
  </si>
  <si>
    <t>Type of Activity</t>
  </si>
  <si>
    <t>Activity Day</t>
  </si>
  <si>
    <t>Expedition Activity Day</t>
  </si>
  <si>
    <t>Number</t>
  </si>
  <si>
    <t>0.25</t>
  </si>
  <si>
    <t>0.5</t>
  </si>
  <si>
    <t>0.75</t>
  </si>
  <si>
    <t>1</t>
  </si>
  <si>
    <t>1.5</t>
  </si>
  <si>
    <t>2</t>
  </si>
  <si>
    <t>2.5</t>
  </si>
  <si>
    <t>3</t>
  </si>
  <si>
    <t>3.5</t>
  </si>
  <si>
    <t>4</t>
  </si>
  <si>
    <t>4.5</t>
  </si>
  <si>
    <t>5</t>
  </si>
  <si>
    <t>-</t>
  </si>
  <si>
    <t>-2</t>
  </si>
  <si>
    <t>Multi-craft Paddlesport</t>
  </si>
  <si>
    <t>Packrafting</t>
  </si>
  <si>
    <t>Paddleboarding</t>
  </si>
  <si>
    <t>Powerboating</t>
  </si>
  <si>
    <t>Sailing (Dinghy)</t>
  </si>
  <si>
    <t>Sailing (Multihull)</t>
  </si>
  <si>
    <t>Sailing (Keelboat)</t>
  </si>
  <si>
    <t>Surf Kayaking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</si>
</sst>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theme="1" tint="0.499984740745262"/>
      <name val="Aptos Narrow"/>
      <family val="2"/>
      <scheme val="minor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2" borderId="0" xfId="0" applyFont="1" applyFill="1"/>
    <xf numFmtId="0" fontId="1" fillId="2" borderId="0" xfId="0" applyFont="1" applyFill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 applyProtection="1">
      <alignment wrapText="1"/>
      <protection locked="0"/>
    </xf>
    <xf numFmtId="0" fontId="0" fillId="2" borderId="0" xfId="0" applyFill="1" applyAlignment="1" applyProtection="1">
      <alignment wrapText="1"/>
      <protection locked="0"/>
    </xf>
    <xf numFmtId="0" fontId="0" fillId="0" borderId="0" xfId="0" applyProtection="1">
      <protection locked="0"/>
    </xf>
  </cellXfs>
  <cellStyles count="1">
    <cellStyle name="Normal" xfId="0" builtinId="0"/>
  </cellStyles>
  <dxfs count="47">
    <dxf>
      <font>
        <strike val="0"/>
        <outline val="0"/>
        <shadow val="0"/>
        <u val="none"/>
        <vertAlign val="baseline"/>
        <sz val="11"/>
        <color theme="1" tint="0.499984740745262"/>
        <name val="Aptos Narrow"/>
        <family val="2"/>
        <scheme val="minor"/>
      </font>
      <fill>
        <patternFill patternType="solid">
          <fgColor indexed="64"/>
          <bgColor theme="1" tint="0.499984740745262"/>
        </patternFill>
      </fill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ill>
        <patternFill patternType="solid">
          <fgColor indexed="64"/>
          <bgColor theme="1" tint="0.499984740745262"/>
        </patternFill>
      </fill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Aptos Narrow"/>
        <family val="2"/>
        <scheme val="minor"/>
      </font>
      <fill>
        <patternFill patternType="solid">
          <fgColor indexed="64"/>
          <bgColor theme="1" tint="0.499984740745262"/>
        </patternFill>
      </fill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ill>
        <patternFill patternType="solid">
          <fgColor indexed="64"/>
          <bgColor theme="1" tint="0.499984740745262"/>
        </patternFill>
      </fill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center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textRotation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alignment horizontal="general" vertic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textRotation="0" indent="0" justifyLastLine="0" shrinkToFit="0" readingOrder="0"/>
    </dxf>
    <dxf>
      <numFmt numFmtId="0" formatCode="General"/>
    </dxf>
    <dxf>
      <numFmt numFmtId="0" formatCode="General"/>
    </dxf>
    <dxf>
      <alignment horizontal="general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Peter White" id="{8C5047D2-6DA3-4480-87D4-FE5E0C6D648D}" userId="S::NWH2PW@uhi.ac.uk::52140976-2729-4a4d-90cf-df6e427d1310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78F88A6-FD0B-4CA3-8D17-C6F872A89680}" name="Table4" displayName="Table4" ref="A1:E101" totalsRowCount="1" headerRowDxfId="46">
  <autoFilter ref="A1:E100" xr:uid="{478F88A6-FD0B-4CA3-8D17-C6F872A8968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E3D58776-D834-4CB7-AD21-EE030D6CFC04}" name="Number" totalsRowLabel="Total"/>
    <tableColumn id="2" xr3:uid="{F4ABBCFA-B5DA-445E-BA56-E8B032A9E437}" name="Type of Activity">
      <calculatedColumnFormula>Table3[[#This Row],[Type of Activity]]</calculatedColumnFormula>
    </tableColumn>
    <tableColumn id="3" xr3:uid="{FDBA0146-4B69-437D-B7C2-270D9A48A8A9}" name="Client Type" dataDxfId="45">
      <calculatedColumnFormula>Table3[[#This Row],[Client Type]]</calculatedColumnFormula>
    </tableColumn>
    <tableColumn id="4" xr3:uid="{2BB01AB2-8124-417E-9FA4-7633294AF0F1}" name="Activity" dataDxfId="44">
      <calculatedColumnFormula>Table3[[#This Row],[Activity]]</calculatedColumnFormula>
    </tableColumn>
    <tableColumn id="5" xr3:uid="{7B6EFB8B-51FB-41F1-9541-5DC02B00DBDC}" name="Participant Activity Days" totalsRowFunction="sum" dataDxfId="43" totalsRowDxfId="42">
      <calculatedColumnFormula>Table3[[#This Row],[Total PAD]]</calculatedColumnFormula>
    </tableColumn>
  </tableColumns>
  <tableStyleInfo name="TableStyleLight1" showFirstColumn="0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5028AE6-211B-4630-8972-1483CE6D04F1}" name="Table47" displayName="Table47" ref="A1:E101" totalsRowCount="1" headerRowDxfId="41">
  <autoFilter ref="A1:E100" xr:uid="{478F88A6-FD0B-4CA3-8D17-C6F872A8968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8F84C69B-DB38-4579-8009-D57A7C163D1C}" name="Number" totalsRowLabel="Total"/>
    <tableColumn id="2" xr3:uid="{99BDA4D6-405A-49E1-93F8-EC2C0A6C32EF}" name="Type of Activity" dataDxfId="40">
      <calculatedColumnFormula>Table36[[#This Row],[Type of Activity]]</calculatedColumnFormula>
    </tableColumn>
    <tableColumn id="3" xr3:uid="{F33B2867-6BB1-442E-A07C-49F9ED5D5BB1}" name="Client Type" dataDxfId="39">
      <calculatedColumnFormula>Table36[[#This Row],[Client Type]]</calculatedColumnFormula>
    </tableColumn>
    <tableColumn id="4" xr3:uid="{7C4A7266-C9C3-4597-AAA1-759146D140BB}" name="Activity" dataDxfId="38">
      <calculatedColumnFormula>Table36[[#This Row],[Activity]]</calculatedColumnFormula>
    </tableColumn>
    <tableColumn id="5" xr3:uid="{2193D3BE-4100-4E29-A4AC-0AC110F9F9D2}" name="Participant Activity Days" totalsRowFunction="sum" dataDxfId="37" totalsRowDxfId="36">
      <calculatedColumnFormula>Table36[[#This Row],[Total PAD]]</calculatedColumnFormula>
    </tableColumn>
  </tableColumns>
  <tableStyleInfo name="TableStyleLight1" showFirstColumn="0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24F80CF-0885-4C70-A9E0-92E53F2D2048}" name="Table3" displayName="Table3" ref="A1:S100" totalsRowShown="0" headerRowDxfId="35">
  <tableColumns count="19">
    <tableColumn id="1" xr3:uid="{E5E277CD-DCDF-45E0-BDC1-C81D34174E33}" name="Number"/>
    <tableColumn id="2" xr3:uid="{87739842-2B85-4818-9D3D-979DC39340FF}" name="Type of Activity" dataDxfId="34"/>
    <tableColumn id="3" xr3:uid="{7909F6ED-47D5-45F6-BD8C-655138CF875F}" name="Client Type" dataDxfId="33"/>
    <tableColumn id="4" xr3:uid="{E9D41D3E-7D4B-44DE-A462-DAB500AE909B}" name="Activity" dataDxfId="32"/>
    <tableColumn id="5" xr3:uid="{F5A1809F-5CD6-402C-B192-05F28BDFEA87}" name="-" dataDxfId="31"/>
    <tableColumn id="6" xr3:uid="{84E0BFFD-4A63-4464-BEAC-DE5EA9214C4C}" name="0.25" dataDxfId="30"/>
    <tableColumn id="7" xr3:uid="{985D8801-C599-4D3E-BB27-FD93099DA1F8}" name="0.5" dataDxfId="29"/>
    <tableColumn id="8" xr3:uid="{5AA03E1E-B57D-4492-93F1-9A6E364D16EF}" name="0.75" dataDxfId="28"/>
    <tableColumn id="9" xr3:uid="{3C7F0858-C23C-4E1F-8223-52119826D4FD}" name="1" dataDxfId="27"/>
    <tableColumn id="10" xr3:uid="{DF42D7B8-EF56-429C-A021-5ABBE9F088EC}" name="1.5" dataDxfId="26"/>
    <tableColumn id="11" xr3:uid="{AE354877-02FE-46E8-A1D0-4B0AB28AAF9D}" name="2" dataDxfId="25"/>
    <tableColumn id="12" xr3:uid="{E03F1191-2CED-420C-8762-B3EE6F59FD41}" name="2.5" dataDxfId="24"/>
    <tableColumn id="13" xr3:uid="{1692A00E-6AD4-4BC8-B7C5-FA14B722B727}" name="3" dataDxfId="23"/>
    <tableColumn id="14" xr3:uid="{B5852702-592B-4C2D-9D15-ADE74E939163}" name="3.5" dataDxfId="22"/>
    <tableColumn id="15" xr3:uid="{1009A067-1F57-4ED8-98C8-23AC721028CC}" name="4" dataDxfId="21"/>
    <tableColumn id="16" xr3:uid="{92613CD5-8834-45B4-B6DE-78F9FD698D7C}" name="4.5" dataDxfId="20"/>
    <tableColumn id="17" xr3:uid="{C8C34F53-2709-4930-9B3F-C26DB7287E9D}" name="5" dataDxfId="19"/>
    <tableColumn id="18" xr3:uid="{6595623B-AD83-4641-A69A-52F4BE18E196}" name="-2" dataDxfId="18"/>
    <tableColumn id="19" xr3:uid="{DDC61A49-C83F-44BB-8F77-FDCA275ABB66}" name="Total PAD">
      <calculatedColumnFormula>(F2*0.25)+(G2*0.5)+(H2*0.75)+(I2)+(J2*1.5)+(K2*2)+(L2*2.5)+(M2*3)+(N2*3.5)+(O2*4)+(P2*4.5)+(Q2*5)</calculatedColumnFormula>
    </tableColumn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3EC1584-B9DE-429C-B800-F5A2B869731B}" name="Table36" displayName="Table36" ref="A1:S100" totalsRowShown="0" headerRowDxfId="17">
  <tableColumns count="19">
    <tableColumn id="1" xr3:uid="{B5B520FE-2676-460C-A4DE-01AE9A1DB252}" name="Number"/>
    <tableColumn id="2" xr3:uid="{F5DF2521-A243-41A0-BAD0-6ECBDE6B7777}" name="Type of Activity" dataDxfId="16"/>
    <tableColumn id="3" xr3:uid="{9417609A-C4FB-407E-A962-A43E2016A9E1}" name="Client Type" dataDxfId="15"/>
    <tableColumn id="4" xr3:uid="{BF77A004-2161-4DB2-BDB9-948337304674}" name="Activity" dataDxfId="14"/>
    <tableColumn id="5" xr3:uid="{AF06CA73-7C66-486F-99E0-DFAD5D808596}" name="-" dataDxfId="13"/>
    <tableColumn id="6" xr3:uid="{62254690-EAB5-4B8E-BCAC-EDC09FE82363}" name="0.25" dataDxfId="12"/>
    <tableColumn id="7" xr3:uid="{66F0ED90-8B2F-4F09-A6E1-806DF2CB9049}" name="0.5" dataDxfId="11"/>
    <tableColumn id="8" xr3:uid="{5908B221-FF7A-48DB-8027-B569E8E60345}" name="0.75" dataDxfId="10"/>
    <tableColumn id="9" xr3:uid="{1677F446-5BDF-42E3-802F-B8F93008AB10}" name="1" dataDxfId="9"/>
    <tableColumn id="10" xr3:uid="{D4699776-9689-46A4-B5E9-8DE63CF8361B}" name="1.5" dataDxfId="8"/>
    <tableColumn id="11" xr3:uid="{1AF236D7-52FB-4655-9661-B31111342105}" name="2" dataDxfId="7"/>
    <tableColumn id="12" xr3:uid="{954A1C09-3526-4704-984E-4000747A14B4}" name="2.5" dataDxfId="6"/>
    <tableColumn id="13" xr3:uid="{5E6F8076-6C8D-4847-A666-FBDF3ADE4279}" name="3" dataDxfId="5"/>
    <tableColumn id="14" xr3:uid="{499D6D90-DF00-45B8-9567-245B3A9DA430}" name="3.5" dataDxfId="4"/>
    <tableColumn id="15" xr3:uid="{9F5B6738-D2F1-4114-9AC6-CDD95989C321}" name="4" dataDxfId="3"/>
    <tableColumn id="16" xr3:uid="{A033B42F-13B4-4564-A596-AFFBDEE99AF8}" name="4.5" dataDxfId="2"/>
    <tableColumn id="17" xr3:uid="{C7D7A465-B5C2-4FF4-A923-578820524DFA}" name="5" dataDxfId="1"/>
    <tableColumn id="18" xr3:uid="{34232749-39F5-4C1B-9271-D4D98A8E67D6}" name="-2" dataDxfId="0"/>
    <tableColumn id="19" xr3:uid="{3A9B7D46-DE67-46DC-800A-4098A9579BAF}" name="Total PAD">
      <calculatedColumnFormula>(F2*0.25)+(G2*0.5)+(H2*0.75)+(I2)+(J2*1.5)+(K2*2)+(L2*2.5)+(M2*3)+(N2*3.5)+(O2*4)+(P2*4.5)+(Q2*5)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1" dT="2026-01-23T11:30:23.32" personId="{8C5047D2-6DA3-4480-87D4-FE5E0C6D648D}" id="{DA584B2A-ADD1-43BD-8E81-1E61C872D5C4}">
    <text>Less than 2.5 hours</text>
  </threadedComment>
  <threadedComment ref="G1" dT="2026-01-23T11:30:34.19" personId="{8C5047D2-6DA3-4480-87D4-FE5E0C6D648D}" id="{55063E73-9624-453A-BE7C-B9B0DF805532}">
    <text>2.5 to 4 hours</text>
  </threadedComment>
  <threadedComment ref="H1" dT="2026-01-23T11:30:41.94" personId="{8C5047D2-6DA3-4480-87D4-FE5E0C6D648D}" id="{273775B6-FF80-4344-BEC9-54FD0D669EF9}">
    <text>Between 4 to 6 hours</text>
  </threadedComment>
  <threadedComment ref="I1" dT="2026-01-23T11:30:48.56" personId="{8C5047D2-6DA3-4480-87D4-FE5E0C6D648D}" id="{EB56AB5B-2E46-4AC6-A5EC-3D12C66D8859}">
    <text>6 to 8 hours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F1" dT="2026-01-23T11:30:59.44" personId="{8C5047D2-6DA3-4480-87D4-FE5E0C6D648D}" id="{8749A05F-C400-49B5-A774-38167E36EE25}">
    <text>Less than 2.5 hours</text>
  </threadedComment>
  <threadedComment ref="G1" dT="2026-01-23T11:31:15.71" personId="{8C5047D2-6DA3-4480-87D4-FE5E0C6D648D}" id="{3C7E8511-BFE7-467E-BD1B-2760AC1C73C9}">
    <text>2.5 to 4 hours</text>
  </threadedComment>
  <threadedComment ref="H1" dT="2026-01-23T11:31:24.21" personId="{8C5047D2-6DA3-4480-87D4-FE5E0C6D648D}" id="{9429D6DF-856E-4941-A460-EEB9F5A2641A}">
    <text>Between 4 to 6 hours</text>
  </threadedComment>
  <threadedComment ref="I1" dT="2026-01-23T11:31:33.85" personId="{8C5047D2-6DA3-4480-87D4-FE5E0C6D648D}" id="{41C5463E-D231-4DFF-A32C-75E27DAEB1F9}">
    <text>6 to 8 hours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3.xml"/><Relationship Id="rId1" Type="http://schemas.openxmlformats.org/officeDocument/2006/relationships/vmlDrawing" Target="../drawings/vmlDrawing1.vml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table" Target="../tables/table4.xml"/><Relationship Id="rId1" Type="http://schemas.openxmlformats.org/officeDocument/2006/relationships/vmlDrawing" Target="../drawings/vmlDrawing2.vml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CCBDF-778B-46F0-B835-5C84365A7711}">
  <dimension ref="A1:E101"/>
  <sheetViews>
    <sheetView tabSelected="1" workbookViewId="0">
      <selection activeCell="B2" sqref="B2"/>
    </sheetView>
  </sheetViews>
  <sheetFormatPr defaultRowHeight="14.5" x14ac:dyDescent="0.35"/>
  <cols>
    <col min="1" max="1" width="9.26953125" customWidth="1"/>
    <col min="2" max="2" width="21.1796875" customWidth="1"/>
    <col min="3" max="3" width="40.90625" customWidth="1"/>
    <col min="4" max="4" width="35.7265625" customWidth="1"/>
    <col min="5" max="5" width="13.36328125" style="9" customWidth="1"/>
  </cols>
  <sheetData>
    <row r="1" spans="1:5" s="1" customFormat="1" ht="29" x14ac:dyDescent="0.35">
      <c r="A1" s="1" t="s">
        <v>71</v>
      </c>
      <c r="B1" s="1" t="s">
        <v>68</v>
      </c>
      <c r="C1" s="1" t="s">
        <v>55</v>
      </c>
      <c r="D1" s="1" t="s">
        <v>54</v>
      </c>
      <c r="E1" s="6" t="s">
        <v>67</v>
      </c>
    </row>
    <row r="2" spans="1:5" x14ac:dyDescent="0.35">
      <c r="A2">
        <v>1</v>
      </c>
      <c r="B2" t="str">
        <f>Table3[[#This Row],[Type of Activity]]</f>
        <v>Activity Day</v>
      </c>
      <c r="C2" t="str">
        <f>Table3[[#This Row],[Client Type]]</f>
        <v>Uniformed Youth Groups</v>
      </c>
      <c r="D2" t="str">
        <f>Table3[[#This Row],[Activity]]</f>
        <v>Multi-craft Paddlesport</v>
      </c>
      <c r="E2" s="9">
        <f>Table3[[#This Row],[Total PAD]]</f>
        <v>10</v>
      </c>
    </row>
    <row r="3" spans="1:5" x14ac:dyDescent="0.35">
      <c r="A3">
        <v>2</v>
      </c>
      <c r="B3">
        <f>Table3[[#This Row],[Type of Activity]]</f>
        <v>0</v>
      </c>
      <c r="C3">
        <f>Table3[[#This Row],[Client Type]]</f>
        <v>0</v>
      </c>
      <c r="D3">
        <f>Table3[[#This Row],[Activity]]</f>
        <v>0</v>
      </c>
      <c r="E3" s="9">
        <f>Table3[[#This Row],[Total PAD]]</f>
        <v>0</v>
      </c>
    </row>
    <row r="4" spans="1:5" x14ac:dyDescent="0.35">
      <c r="A4">
        <v>3</v>
      </c>
      <c r="B4">
        <f>Table3[[#This Row],[Type of Activity]]</f>
        <v>0</v>
      </c>
      <c r="C4">
        <f>Table3[[#This Row],[Client Type]]</f>
        <v>0</v>
      </c>
      <c r="D4">
        <f>Table3[[#This Row],[Activity]]</f>
        <v>0</v>
      </c>
      <c r="E4" s="9">
        <f>Table3[[#This Row],[Total PAD]]</f>
        <v>0</v>
      </c>
    </row>
    <row r="5" spans="1:5" x14ac:dyDescent="0.35">
      <c r="A5">
        <v>4</v>
      </c>
      <c r="B5">
        <f>Table3[[#This Row],[Type of Activity]]</f>
        <v>0</v>
      </c>
      <c r="C5">
        <f>Table3[[#This Row],[Client Type]]</f>
        <v>0</v>
      </c>
      <c r="D5">
        <f>Table3[[#This Row],[Activity]]</f>
        <v>0</v>
      </c>
      <c r="E5" s="9">
        <f>Table3[[#This Row],[Total PAD]]</f>
        <v>0</v>
      </c>
    </row>
    <row r="6" spans="1:5" x14ac:dyDescent="0.35">
      <c r="A6">
        <v>5</v>
      </c>
      <c r="B6">
        <f>Table3[[#This Row],[Type of Activity]]</f>
        <v>0</v>
      </c>
      <c r="C6">
        <f>Table3[[#This Row],[Client Type]]</f>
        <v>0</v>
      </c>
      <c r="D6">
        <f>Table3[[#This Row],[Activity]]</f>
        <v>0</v>
      </c>
      <c r="E6" s="9">
        <f>Table3[[#This Row],[Total PAD]]</f>
        <v>0</v>
      </c>
    </row>
    <row r="7" spans="1:5" x14ac:dyDescent="0.35">
      <c r="A7">
        <v>6</v>
      </c>
      <c r="B7">
        <f>Table3[[#This Row],[Type of Activity]]</f>
        <v>0</v>
      </c>
      <c r="C7">
        <f>Table3[[#This Row],[Client Type]]</f>
        <v>0</v>
      </c>
      <c r="D7">
        <f>Table3[[#This Row],[Activity]]</f>
        <v>0</v>
      </c>
      <c r="E7" s="9">
        <f>Table3[[#This Row],[Total PAD]]</f>
        <v>0</v>
      </c>
    </row>
    <row r="8" spans="1:5" x14ac:dyDescent="0.35">
      <c r="A8">
        <v>7</v>
      </c>
      <c r="B8">
        <f>Table3[[#This Row],[Type of Activity]]</f>
        <v>0</v>
      </c>
      <c r="C8">
        <f>Table3[[#This Row],[Client Type]]</f>
        <v>0</v>
      </c>
      <c r="D8">
        <f>Table3[[#This Row],[Activity]]</f>
        <v>0</v>
      </c>
      <c r="E8" s="9">
        <f>Table3[[#This Row],[Total PAD]]</f>
        <v>0</v>
      </c>
    </row>
    <row r="9" spans="1:5" x14ac:dyDescent="0.35">
      <c r="A9">
        <v>8</v>
      </c>
      <c r="B9">
        <f>Table3[[#This Row],[Type of Activity]]</f>
        <v>0</v>
      </c>
      <c r="C9">
        <f>Table3[[#This Row],[Client Type]]</f>
        <v>0</v>
      </c>
      <c r="D9">
        <f>Table3[[#This Row],[Activity]]</f>
        <v>0</v>
      </c>
      <c r="E9" s="9">
        <f>Table3[[#This Row],[Total PAD]]</f>
        <v>0</v>
      </c>
    </row>
    <row r="10" spans="1:5" x14ac:dyDescent="0.35">
      <c r="A10">
        <v>9</v>
      </c>
      <c r="B10">
        <f>Table3[[#This Row],[Type of Activity]]</f>
        <v>0</v>
      </c>
      <c r="C10">
        <f>Table3[[#This Row],[Client Type]]</f>
        <v>0</v>
      </c>
      <c r="D10">
        <f>Table3[[#This Row],[Activity]]</f>
        <v>0</v>
      </c>
      <c r="E10" s="9">
        <f>Table3[[#This Row],[Total PAD]]</f>
        <v>0</v>
      </c>
    </row>
    <row r="11" spans="1:5" x14ac:dyDescent="0.35">
      <c r="A11">
        <v>10</v>
      </c>
      <c r="B11">
        <f>Table3[[#This Row],[Type of Activity]]</f>
        <v>0</v>
      </c>
      <c r="C11">
        <f>Table3[[#This Row],[Client Type]]</f>
        <v>0</v>
      </c>
      <c r="D11">
        <f>Table3[[#This Row],[Activity]]</f>
        <v>0</v>
      </c>
      <c r="E11" s="9">
        <f>Table3[[#This Row],[Total PAD]]</f>
        <v>0</v>
      </c>
    </row>
    <row r="12" spans="1:5" x14ac:dyDescent="0.35">
      <c r="A12">
        <v>11</v>
      </c>
      <c r="B12">
        <f>Table3[[#This Row],[Type of Activity]]</f>
        <v>0</v>
      </c>
      <c r="C12">
        <f>Table3[[#This Row],[Client Type]]</f>
        <v>0</v>
      </c>
      <c r="D12">
        <f>Table3[[#This Row],[Activity]]</f>
        <v>0</v>
      </c>
      <c r="E12" s="9">
        <f>Table3[[#This Row],[Total PAD]]</f>
        <v>0</v>
      </c>
    </row>
    <row r="13" spans="1:5" x14ac:dyDescent="0.35">
      <c r="A13">
        <v>12</v>
      </c>
      <c r="B13">
        <f>Table3[[#This Row],[Type of Activity]]</f>
        <v>0</v>
      </c>
      <c r="C13">
        <f>Table3[[#This Row],[Client Type]]</f>
        <v>0</v>
      </c>
      <c r="D13">
        <f>Table3[[#This Row],[Activity]]</f>
        <v>0</v>
      </c>
      <c r="E13" s="9">
        <f>Table3[[#This Row],[Total PAD]]</f>
        <v>0</v>
      </c>
    </row>
    <row r="14" spans="1:5" x14ac:dyDescent="0.35">
      <c r="A14">
        <v>13</v>
      </c>
      <c r="B14">
        <f>Table3[[#This Row],[Type of Activity]]</f>
        <v>0</v>
      </c>
      <c r="C14">
        <f>Table3[[#This Row],[Client Type]]</f>
        <v>0</v>
      </c>
      <c r="D14">
        <f>Table3[[#This Row],[Activity]]</f>
        <v>0</v>
      </c>
      <c r="E14" s="9">
        <f>Table3[[#This Row],[Total PAD]]</f>
        <v>0</v>
      </c>
    </row>
    <row r="15" spans="1:5" x14ac:dyDescent="0.35">
      <c r="A15">
        <v>14</v>
      </c>
      <c r="B15">
        <f>Table3[[#This Row],[Type of Activity]]</f>
        <v>0</v>
      </c>
      <c r="C15">
        <f>Table3[[#This Row],[Client Type]]</f>
        <v>0</v>
      </c>
      <c r="D15">
        <f>Table3[[#This Row],[Activity]]</f>
        <v>0</v>
      </c>
      <c r="E15" s="9">
        <f>Table3[[#This Row],[Total PAD]]</f>
        <v>0</v>
      </c>
    </row>
    <row r="16" spans="1:5" x14ac:dyDescent="0.35">
      <c r="A16">
        <v>15</v>
      </c>
      <c r="B16">
        <f>Table3[[#This Row],[Type of Activity]]</f>
        <v>0</v>
      </c>
      <c r="C16">
        <f>Table3[[#This Row],[Client Type]]</f>
        <v>0</v>
      </c>
      <c r="D16">
        <f>Table3[[#This Row],[Activity]]</f>
        <v>0</v>
      </c>
      <c r="E16" s="9">
        <f>Table3[[#This Row],[Total PAD]]</f>
        <v>0</v>
      </c>
    </row>
    <row r="17" spans="1:5" x14ac:dyDescent="0.35">
      <c r="A17">
        <v>16</v>
      </c>
      <c r="B17">
        <f>Table3[[#This Row],[Type of Activity]]</f>
        <v>0</v>
      </c>
      <c r="C17">
        <f>Table3[[#This Row],[Client Type]]</f>
        <v>0</v>
      </c>
      <c r="D17">
        <f>Table3[[#This Row],[Activity]]</f>
        <v>0</v>
      </c>
      <c r="E17" s="9">
        <f>Table3[[#This Row],[Total PAD]]</f>
        <v>0</v>
      </c>
    </row>
    <row r="18" spans="1:5" x14ac:dyDescent="0.35">
      <c r="A18">
        <v>17</v>
      </c>
      <c r="B18">
        <f>Table3[[#This Row],[Type of Activity]]</f>
        <v>0</v>
      </c>
      <c r="C18">
        <f>Table3[[#This Row],[Client Type]]</f>
        <v>0</v>
      </c>
      <c r="D18">
        <f>Table3[[#This Row],[Activity]]</f>
        <v>0</v>
      </c>
      <c r="E18" s="9">
        <f>Table3[[#This Row],[Total PAD]]</f>
        <v>0</v>
      </c>
    </row>
    <row r="19" spans="1:5" x14ac:dyDescent="0.35">
      <c r="A19">
        <v>18</v>
      </c>
      <c r="B19">
        <f>Table3[[#This Row],[Type of Activity]]</f>
        <v>0</v>
      </c>
      <c r="C19">
        <f>Table3[[#This Row],[Client Type]]</f>
        <v>0</v>
      </c>
      <c r="D19">
        <f>Table3[[#This Row],[Activity]]</f>
        <v>0</v>
      </c>
      <c r="E19" s="9">
        <f>Table3[[#This Row],[Total PAD]]</f>
        <v>0</v>
      </c>
    </row>
    <row r="20" spans="1:5" x14ac:dyDescent="0.35">
      <c r="A20">
        <v>19</v>
      </c>
      <c r="B20">
        <f>Table3[[#This Row],[Type of Activity]]</f>
        <v>0</v>
      </c>
      <c r="C20">
        <f>Table3[[#This Row],[Client Type]]</f>
        <v>0</v>
      </c>
      <c r="D20">
        <f>Table3[[#This Row],[Activity]]</f>
        <v>0</v>
      </c>
      <c r="E20" s="9">
        <f>Table3[[#This Row],[Total PAD]]</f>
        <v>0</v>
      </c>
    </row>
    <row r="21" spans="1:5" x14ac:dyDescent="0.35">
      <c r="A21">
        <v>20</v>
      </c>
      <c r="B21">
        <f>Table3[[#This Row],[Type of Activity]]</f>
        <v>0</v>
      </c>
      <c r="C21">
        <f>Table3[[#This Row],[Client Type]]</f>
        <v>0</v>
      </c>
      <c r="D21">
        <f>Table3[[#This Row],[Activity]]</f>
        <v>0</v>
      </c>
      <c r="E21" s="9">
        <f>Table3[[#This Row],[Total PAD]]</f>
        <v>0</v>
      </c>
    </row>
    <row r="22" spans="1:5" x14ac:dyDescent="0.35">
      <c r="A22">
        <v>21</v>
      </c>
      <c r="B22">
        <f>Table3[[#This Row],[Type of Activity]]</f>
        <v>0</v>
      </c>
      <c r="C22">
        <f>Table3[[#This Row],[Client Type]]</f>
        <v>0</v>
      </c>
      <c r="D22">
        <f>Table3[[#This Row],[Activity]]</f>
        <v>0</v>
      </c>
      <c r="E22" s="9">
        <f>Table3[[#This Row],[Total PAD]]</f>
        <v>0</v>
      </c>
    </row>
    <row r="23" spans="1:5" x14ac:dyDescent="0.35">
      <c r="A23">
        <v>22</v>
      </c>
      <c r="B23">
        <f>Table3[[#This Row],[Type of Activity]]</f>
        <v>0</v>
      </c>
      <c r="C23">
        <f>Table3[[#This Row],[Client Type]]</f>
        <v>0</v>
      </c>
      <c r="D23">
        <f>Table3[[#This Row],[Activity]]</f>
        <v>0</v>
      </c>
      <c r="E23" s="9">
        <f>Table3[[#This Row],[Total PAD]]</f>
        <v>0</v>
      </c>
    </row>
    <row r="24" spans="1:5" x14ac:dyDescent="0.35">
      <c r="A24">
        <v>23</v>
      </c>
      <c r="B24">
        <f>Table3[[#This Row],[Type of Activity]]</f>
        <v>0</v>
      </c>
      <c r="C24">
        <f>Table3[[#This Row],[Client Type]]</f>
        <v>0</v>
      </c>
      <c r="D24">
        <f>Table3[[#This Row],[Activity]]</f>
        <v>0</v>
      </c>
      <c r="E24" s="9">
        <f>Table3[[#This Row],[Total PAD]]</f>
        <v>0</v>
      </c>
    </row>
    <row r="25" spans="1:5" x14ac:dyDescent="0.35">
      <c r="A25">
        <v>24</v>
      </c>
      <c r="B25">
        <f>Table3[[#This Row],[Type of Activity]]</f>
        <v>0</v>
      </c>
      <c r="C25">
        <f>Table3[[#This Row],[Client Type]]</f>
        <v>0</v>
      </c>
      <c r="D25">
        <f>Table3[[#This Row],[Activity]]</f>
        <v>0</v>
      </c>
      <c r="E25" s="9">
        <f>Table3[[#This Row],[Total PAD]]</f>
        <v>0</v>
      </c>
    </row>
    <row r="26" spans="1:5" x14ac:dyDescent="0.35">
      <c r="A26">
        <v>25</v>
      </c>
      <c r="B26">
        <f>Table3[[#This Row],[Type of Activity]]</f>
        <v>0</v>
      </c>
      <c r="C26">
        <f>Table3[[#This Row],[Client Type]]</f>
        <v>0</v>
      </c>
      <c r="D26">
        <f>Table3[[#This Row],[Activity]]</f>
        <v>0</v>
      </c>
      <c r="E26" s="9">
        <f>Table3[[#This Row],[Total PAD]]</f>
        <v>0</v>
      </c>
    </row>
    <row r="27" spans="1:5" x14ac:dyDescent="0.35">
      <c r="A27">
        <v>26</v>
      </c>
      <c r="B27">
        <f>Table3[[#This Row],[Type of Activity]]</f>
        <v>0</v>
      </c>
      <c r="C27">
        <f>Table3[[#This Row],[Client Type]]</f>
        <v>0</v>
      </c>
      <c r="D27">
        <f>Table3[[#This Row],[Activity]]</f>
        <v>0</v>
      </c>
      <c r="E27" s="9">
        <f>Table3[[#This Row],[Total PAD]]</f>
        <v>0</v>
      </c>
    </row>
    <row r="28" spans="1:5" x14ac:dyDescent="0.35">
      <c r="A28">
        <v>27</v>
      </c>
      <c r="B28">
        <f>Table3[[#This Row],[Type of Activity]]</f>
        <v>0</v>
      </c>
      <c r="C28">
        <f>Table3[[#This Row],[Client Type]]</f>
        <v>0</v>
      </c>
      <c r="D28">
        <f>Table3[[#This Row],[Activity]]</f>
        <v>0</v>
      </c>
      <c r="E28" s="9">
        <f>Table3[[#This Row],[Total PAD]]</f>
        <v>0</v>
      </c>
    </row>
    <row r="29" spans="1:5" x14ac:dyDescent="0.35">
      <c r="A29">
        <v>28</v>
      </c>
      <c r="B29">
        <f>Table3[[#This Row],[Type of Activity]]</f>
        <v>0</v>
      </c>
      <c r="C29">
        <f>Table3[[#This Row],[Client Type]]</f>
        <v>0</v>
      </c>
      <c r="D29">
        <f>Table3[[#This Row],[Activity]]</f>
        <v>0</v>
      </c>
      <c r="E29" s="9">
        <f>Table3[[#This Row],[Total PAD]]</f>
        <v>0</v>
      </c>
    </row>
    <row r="30" spans="1:5" x14ac:dyDescent="0.35">
      <c r="A30">
        <v>29</v>
      </c>
      <c r="B30">
        <f>Table3[[#This Row],[Type of Activity]]</f>
        <v>0</v>
      </c>
      <c r="C30">
        <f>Table3[[#This Row],[Client Type]]</f>
        <v>0</v>
      </c>
      <c r="D30">
        <f>Table3[[#This Row],[Activity]]</f>
        <v>0</v>
      </c>
      <c r="E30" s="9">
        <f>Table3[[#This Row],[Total PAD]]</f>
        <v>0</v>
      </c>
    </row>
    <row r="31" spans="1:5" x14ac:dyDescent="0.35">
      <c r="A31">
        <v>30</v>
      </c>
      <c r="B31">
        <f>Table3[[#This Row],[Type of Activity]]</f>
        <v>0</v>
      </c>
      <c r="C31">
        <f>Table3[[#This Row],[Client Type]]</f>
        <v>0</v>
      </c>
      <c r="D31">
        <f>Table3[[#This Row],[Activity]]</f>
        <v>0</v>
      </c>
      <c r="E31" s="9">
        <f>Table3[[#This Row],[Total PAD]]</f>
        <v>0</v>
      </c>
    </row>
    <row r="32" spans="1:5" x14ac:dyDescent="0.35">
      <c r="A32">
        <v>31</v>
      </c>
      <c r="B32">
        <f>Table3[[#This Row],[Type of Activity]]</f>
        <v>0</v>
      </c>
      <c r="C32">
        <f>Table3[[#This Row],[Client Type]]</f>
        <v>0</v>
      </c>
      <c r="D32">
        <f>Table3[[#This Row],[Activity]]</f>
        <v>0</v>
      </c>
      <c r="E32" s="9">
        <f>Table3[[#This Row],[Total PAD]]</f>
        <v>0</v>
      </c>
    </row>
    <row r="33" spans="1:5" x14ac:dyDescent="0.35">
      <c r="A33">
        <v>32</v>
      </c>
      <c r="B33">
        <f>Table3[[#This Row],[Type of Activity]]</f>
        <v>0</v>
      </c>
      <c r="C33">
        <f>Table3[[#This Row],[Client Type]]</f>
        <v>0</v>
      </c>
      <c r="D33">
        <f>Table3[[#This Row],[Activity]]</f>
        <v>0</v>
      </c>
      <c r="E33" s="9">
        <f>Table3[[#This Row],[Total PAD]]</f>
        <v>0</v>
      </c>
    </row>
    <row r="34" spans="1:5" x14ac:dyDescent="0.35">
      <c r="A34">
        <v>33</v>
      </c>
      <c r="B34">
        <f>Table3[[#This Row],[Type of Activity]]</f>
        <v>0</v>
      </c>
      <c r="C34">
        <f>Table3[[#This Row],[Client Type]]</f>
        <v>0</v>
      </c>
      <c r="D34">
        <f>Table3[[#This Row],[Activity]]</f>
        <v>0</v>
      </c>
      <c r="E34" s="9">
        <f>Table3[[#This Row],[Total PAD]]</f>
        <v>0</v>
      </c>
    </row>
    <row r="35" spans="1:5" x14ac:dyDescent="0.35">
      <c r="A35">
        <v>34</v>
      </c>
      <c r="B35">
        <f>Table3[[#This Row],[Type of Activity]]</f>
        <v>0</v>
      </c>
      <c r="C35">
        <f>Table3[[#This Row],[Client Type]]</f>
        <v>0</v>
      </c>
      <c r="D35">
        <f>Table3[[#This Row],[Activity]]</f>
        <v>0</v>
      </c>
      <c r="E35" s="9">
        <f>Table3[[#This Row],[Total PAD]]</f>
        <v>0</v>
      </c>
    </row>
    <row r="36" spans="1:5" x14ac:dyDescent="0.35">
      <c r="A36">
        <v>35</v>
      </c>
      <c r="B36">
        <f>Table3[[#This Row],[Type of Activity]]</f>
        <v>0</v>
      </c>
      <c r="C36">
        <f>Table3[[#This Row],[Client Type]]</f>
        <v>0</v>
      </c>
      <c r="D36">
        <f>Table3[[#This Row],[Activity]]</f>
        <v>0</v>
      </c>
      <c r="E36" s="9">
        <f>Table3[[#This Row],[Total PAD]]</f>
        <v>0</v>
      </c>
    </row>
    <row r="37" spans="1:5" x14ac:dyDescent="0.35">
      <c r="A37">
        <v>36</v>
      </c>
      <c r="B37">
        <f>Table3[[#This Row],[Type of Activity]]</f>
        <v>0</v>
      </c>
      <c r="C37">
        <f>Table3[[#This Row],[Client Type]]</f>
        <v>0</v>
      </c>
      <c r="D37">
        <f>Table3[[#This Row],[Activity]]</f>
        <v>0</v>
      </c>
      <c r="E37" s="9">
        <f>Table3[[#This Row],[Total PAD]]</f>
        <v>0</v>
      </c>
    </row>
    <row r="38" spans="1:5" x14ac:dyDescent="0.35">
      <c r="A38">
        <v>37</v>
      </c>
      <c r="B38">
        <f>Table3[[#This Row],[Type of Activity]]</f>
        <v>0</v>
      </c>
      <c r="C38">
        <f>Table3[[#This Row],[Client Type]]</f>
        <v>0</v>
      </c>
      <c r="D38">
        <f>Table3[[#This Row],[Activity]]</f>
        <v>0</v>
      </c>
      <c r="E38" s="9">
        <f>Table3[[#This Row],[Total PAD]]</f>
        <v>0</v>
      </c>
    </row>
    <row r="39" spans="1:5" x14ac:dyDescent="0.35">
      <c r="A39">
        <v>38</v>
      </c>
      <c r="B39">
        <f>Table3[[#This Row],[Type of Activity]]</f>
        <v>0</v>
      </c>
      <c r="C39">
        <f>Table3[[#This Row],[Client Type]]</f>
        <v>0</v>
      </c>
      <c r="D39">
        <f>Table3[[#This Row],[Activity]]</f>
        <v>0</v>
      </c>
      <c r="E39" s="9">
        <f>Table3[[#This Row],[Total PAD]]</f>
        <v>0</v>
      </c>
    </row>
    <row r="40" spans="1:5" x14ac:dyDescent="0.35">
      <c r="A40">
        <v>39</v>
      </c>
      <c r="B40">
        <f>Table3[[#This Row],[Type of Activity]]</f>
        <v>0</v>
      </c>
      <c r="C40">
        <f>Table3[[#This Row],[Client Type]]</f>
        <v>0</v>
      </c>
      <c r="D40">
        <f>Table3[[#This Row],[Activity]]</f>
        <v>0</v>
      </c>
      <c r="E40" s="9">
        <f>Table3[[#This Row],[Total PAD]]</f>
        <v>0</v>
      </c>
    </row>
    <row r="41" spans="1:5" x14ac:dyDescent="0.35">
      <c r="A41">
        <v>40</v>
      </c>
      <c r="B41">
        <f>Table3[[#This Row],[Type of Activity]]</f>
        <v>0</v>
      </c>
      <c r="C41">
        <f>Table3[[#This Row],[Client Type]]</f>
        <v>0</v>
      </c>
      <c r="D41">
        <f>Table3[[#This Row],[Activity]]</f>
        <v>0</v>
      </c>
      <c r="E41" s="9">
        <f>Table3[[#This Row],[Total PAD]]</f>
        <v>0</v>
      </c>
    </row>
    <row r="42" spans="1:5" x14ac:dyDescent="0.35">
      <c r="A42">
        <v>41</v>
      </c>
      <c r="B42">
        <f>Table3[[#This Row],[Type of Activity]]</f>
        <v>0</v>
      </c>
      <c r="C42">
        <f>Table3[[#This Row],[Client Type]]</f>
        <v>0</v>
      </c>
      <c r="D42">
        <f>Table3[[#This Row],[Activity]]</f>
        <v>0</v>
      </c>
      <c r="E42" s="9">
        <f>Table3[[#This Row],[Total PAD]]</f>
        <v>0</v>
      </c>
    </row>
    <row r="43" spans="1:5" x14ac:dyDescent="0.35">
      <c r="A43">
        <v>42</v>
      </c>
      <c r="B43">
        <f>Table3[[#This Row],[Type of Activity]]</f>
        <v>0</v>
      </c>
      <c r="C43">
        <f>Table3[[#This Row],[Client Type]]</f>
        <v>0</v>
      </c>
      <c r="D43">
        <f>Table3[[#This Row],[Activity]]</f>
        <v>0</v>
      </c>
      <c r="E43" s="9">
        <f>Table3[[#This Row],[Total PAD]]</f>
        <v>0</v>
      </c>
    </row>
    <row r="44" spans="1:5" x14ac:dyDescent="0.35">
      <c r="A44">
        <v>43</v>
      </c>
      <c r="B44">
        <f>Table3[[#This Row],[Type of Activity]]</f>
        <v>0</v>
      </c>
      <c r="C44">
        <f>Table3[[#This Row],[Client Type]]</f>
        <v>0</v>
      </c>
      <c r="D44">
        <f>Table3[[#This Row],[Activity]]</f>
        <v>0</v>
      </c>
      <c r="E44" s="9">
        <f>Table3[[#This Row],[Total PAD]]</f>
        <v>0</v>
      </c>
    </row>
    <row r="45" spans="1:5" x14ac:dyDescent="0.35">
      <c r="A45">
        <v>44</v>
      </c>
      <c r="B45">
        <f>Table3[[#This Row],[Type of Activity]]</f>
        <v>0</v>
      </c>
      <c r="C45">
        <f>Table3[[#This Row],[Client Type]]</f>
        <v>0</v>
      </c>
      <c r="D45">
        <f>Table3[[#This Row],[Activity]]</f>
        <v>0</v>
      </c>
      <c r="E45" s="9">
        <f>Table3[[#This Row],[Total PAD]]</f>
        <v>0</v>
      </c>
    </row>
    <row r="46" spans="1:5" x14ac:dyDescent="0.35">
      <c r="A46">
        <v>45</v>
      </c>
      <c r="B46">
        <f>Table3[[#This Row],[Type of Activity]]</f>
        <v>0</v>
      </c>
      <c r="C46">
        <f>Table3[[#This Row],[Client Type]]</f>
        <v>0</v>
      </c>
      <c r="D46">
        <f>Table3[[#This Row],[Activity]]</f>
        <v>0</v>
      </c>
      <c r="E46" s="9">
        <f>Table3[[#This Row],[Total PAD]]</f>
        <v>0</v>
      </c>
    </row>
    <row r="47" spans="1:5" x14ac:dyDescent="0.35">
      <c r="A47">
        <v>46</v>
      </c>
      <c r="B47">
        <f>Table3[[#This Row],[Type of Activity]]</f>
        <v>0</v>
      </c>
      <c r="C47">
        <f>Table3[[#This Row],[Client Type]]</f>
        <v>0</v>
      </c>
      <c r="D47">
        <f>Table3[[#This Row],[Activity]]</f>
        <v>0</v>
      </c>
      <c r="E47" s="9">
        <f>Table3[[#This Row],[Total PAD]]</f>
        <v>0</v>
      </c>
    </row>
    <row r="48" spans="1:5" x14ac:dyDescent="0.35">
      <c r="A48">
        <v>47</v>
      </c>
      <c r="B48">
        <f>Table3[[#This Row],[Type of Activity]]</f>
        <v>0</v>
      </c>
      <c r="C48">
        <f>Table3[[#This Row],[Client Type]]</f>
        <v>0</v>
      </c>
      <c r="D48">
        <f>Table3[[#This Row],[Activity]]</f>
        <v>0</v>
      </c>
      <c r="E48" s="9">
        <f>Table3[[#This Row],[Total PAD]]</f>
        <v>0</v>
      </c>
    </row>
    <row r="49" spans="1:5" x14ac:dyDescent="0.35">
      <c r="A49">
        <v>48</v>
      </c>
      <c r="B49">
        <f>Table3[[#This Row],[Type of Activity]]</f>
        <v>0</v>
      </c>
      <c r="C49">
        <f>Table3[[#This Row],[Client Type]]</f>
        <v>0</v>
      </c>
      <c r="D49">
        <f>Table3[[#This Row],[Activity]]</f>
        <v>0</v>
      </c>
      <c r="E49" s="9">
        <f>Table3[[#This Row],[Total PAD]]</f>
        <v>0</v>
      </c>
    </row>
    <row r="50" spans="1:5" x14ac:dyDescent="0.35">
      <c r="A50">
        <v>49</v>
      </c>
      <c r="B50">
        <f>Table3[[#This Row],[Type of Activity]]</f>
        <v>0</v>
      </c>
      <c r="C50">
        <f>Table3[[#This Row],[Client Type]]</f>
        <v>0</v>
      </c>
      <c r="D50">
        <f>Table3[[#This Row],[Activity]]</f>
        <v>0</v>
      </c>
      <c r="E50" s="9">
        <f>Table3[[#This Row],[Total PAD]]</f>
        <v>0</v>
      </c>
    </row>
    <row r="51" spans="1:5" x14ac:dyDescent="0.35">
      <c r="A51">
        <v>50</v>
      </c>
      <c r="B51">
        <f>Table3[[#This Row],[Type of Activity]]</f>
        <v>0</v>
      </c>
      <c r="C51">
        <f>Table3[[#This Row],[Client Type]]</f>
        <v>0</v>
      </c>
      <c r="D51">
        <f>Table3[[#This Row],[Activity]]</f>
        <v>0</v>
      </c>
      <c r="E51" s="9">
        <f>Table3[[#This Row],[Total PAD]]</f>
        <v>0</v>
      </c>
    </row>
    <row r="52" spans="1:5" x14ac:dyDescent="0.35">
      <c r="A52">
        <v>51</v>
      </c>
      <c r="B52">
        <f>Table3[[#This Row],[Type of Activity]]</f>
        <v>0</v>
      </c>
      <c r="C52">
        <f>Table3[[#This Row],[Client Type]]</f>
        <v>0</v>
      </c>
      <c r="D52">
        <f>Table3[[#This Row],[Activity]]</f>
        <v>0</v>
      </c>
      <c r="E52" s="9">
        <f>Table3[[#This Row],[Total PAD]]</f>
        <v>0</v>
      </c>
    </row>
    <row r="53" spans="1:5" x14ac:dyDescent="0.35">
      <c r="A53">
        <v>52</v>
      </c>
      <c r="B53">
        <f>Table3[[#This Row],[Type of Activity]]</f>
        <v>0</v>
      </c>
      <c r="C53">
        <f>Table3[[#This Row],[Client Type]]</f>
        <v>0</v>
      </c>
      <c r="D53">
        <f>Table3[[#This Row],[Activity]]</f>
        <v>0</v>
      </c>
      <c r="E53" s="9">
        <f>Table3[[#This Row],[Total PAD]]</f>
        <v>0</v>
      </c>
    </row>
    <row r="54" spans="1:5" x14ac:dyDescent="0.35">
      <c r="A54">
        <v>53</v>
      </c>
      <c r="B54">
        <f>Table3[[#This Row],[Type of Activity]]</f>
        <v>0</v>
      </c>
      <c r="C54">
        <f>Table3[[#This Row],[Client Type]]</f>
        <v>0</v>
      </c>
      <c r="D54">
        <f>Table3[[#This Row],[Activity]]</f>
        <v>0</v>
      </c>
      <c r="E54" s="9">
        <f>Table3[[#This Row],[Total PAD]]</f>
        <v>0</v>
      </c>
    </row>
    <row r="55" spans="1:5" x14ac:dyDescent="0.35">
      <c r="A55">
        <v>54</v>
      </c>
      <c r="B55">
        <f>Table3[[#This Row],[Type of Activity]]</f>
        <v>0</v>
      </c>
      <c r="C55">
        <f>Table3[[#This Row],[Client Type]]</f>
        <v>0</v>
      </c>
      <c r="D55">
        <f>Table3[[#This Row],[Activity]]</f>
        <v>0</v>
      </c>
      <c r="E55" s="9">
        <f>Table3[[#This Row],[Total PAD]]</f>
        <v>0</v>
      </c>
    </row>
    <row r="56" spans="1:5" x14ac:dyDescent="0.35">
      <c r="A56">
        <v>55</v>
      </c>
      <c r="B56">
        <f>Table3[[#This Row],[Type of Activity]]</f>
        <v>0</v>
      </c>
      <c r="C56">
        <f>Table3[[#This Row],[Client Type]]</f>
        <v>0</v>
      </c>
      <c r="D56">
        <f>Table3[[#This Row],[Activity]]</f>
        <v>0</v>
      </c>
      <c r="E56" s="9">
        <f>Table3[[#This Row],[Total PAD]]</f>
        <v>0</v>
      </c>
    </row>
    <row r="57" spans="1:5" x14ac:dyDescent="0.35">
      <c r="A57">
        <v>56</v>
      </c>
      <c r="B57">
        <f>Table3[[#This Row],[Type of Activity]]</f>
        <v>0</v>
      </c>
      <c r="C57">
        <f>Table3[[#This Row],[Client Type]]</f>
        <v>0</v>
      </c>
      <c r="D57">
        <f>Table3[[#This Row],[Activity]]</f>
        <v>0</v>
      </c>
      <c r="E57" s="9">
        <f>Table3[[#This Row],[Total PAD]]</f>
        <v>0</v>
      </c>
    </row>
    <row r="58" spans="1:5" x14ac:dyDescent="0.35">
      <c r="A58">
        <v>57</v>
      </c>
      <c r="B58">
        <f>Table3[[#This Row],[Type of Activity]]</f>
        <v>0</v>
      </c>
      <c r="C58">
        <f>Table3[[#This Row],[Client Type]]</f>
        <v>0</v>
      </c>
      <c r="D58">
        <f>Table3[[#This Row],[Activity]]</f>
        <v>0</v>
      </c>
      <c r="E58" s="9">
        <f>Table3[[#This Row],[Total PAD]]</f>
        <v>0</v>
      </c>
    </row>
    <row r="59" spans="1:5" x14ac:dyDescent="0.35">
      <c r="A59">
        <v>58</v>
      </c>
      <c r="B59">
        <f>Table3[[#This Row],[Type of Activity]]</f>
        <v>0</v>
      </c>
      <c r="C59">
        <f>Table3[[#This Row],[Client Type]]</f>
        <v>0</v>
      </c>
      <c r="D59">
        <f>Table3[[#This Row],[Activity]]</f>
        <v>0</v>
      </c>
      <c r="E59" s="9">
        <f>Table3[[#This Row],[Total PAD]]</f>
        <v>0</v>
      </c>
    </row>
    <row r="60" spans="1:5" x14ac:dyDescent="0.35">
      <c r="A60">
        <v>59</v>
      </c>
      <c r="B60">
        <f>Table3[[#This Row],[Type of Activity]]</f>
        <v>0</v>
      </c>
      <c r="C60">
        <f>Table3[[#This Row],[Client Type]]</f>
        <v>0</v>
      </c>
      <c r="D60">
        <f>Table3[[#This Row],[Activity]]</f>
        <v>0</v>
      </c>
      <c r="E60" s="9">
        <f>Table3[[#This Row],[Total PAD]]</f>
        <v>0</v>
      </c>
    </row>
    <row r="61" spans="1:5" x14ac:dyDescent="0.35">
      <c r="A61">
        <v>60</v>
      </c>
      <c r="B61">
        <f>Table3[[#This Row],[Type of Activity]]</f>
        <v>0</v>
      </c>
      <c r="C61">
        <f>Table3[[#This Row],[Client Type]]</f>
        <v>0</v>
      </c>
      <c r="D61">
        <f>Table3[[#This Row],[Activity]]</f>
        <v>0</v>
      </c>
      <c r="E61" s="9">
        <f>Table3[[#This Row],[Total PAD]]</f>
        <v>0</v>
      </c>
    </row>
    <row r="62" spans="1:5" x14ac:dyDescent="0.35">
      <c r="A62">
        <v>61</v>
      </c>
      <c r="B62">
        <f>Table3[[#This Row],[Type of Activity]]</f>
        <v>0</v>
      </c>
      <c r="C62">
        <f>Table3[[#This Row],[Client Type]]</f>
        <v>0</v>
      </c>
      <c r="D62">
        <f>Table3[[#This Row],[Activity]]</f>
        <v>0</v>
      </c>
      <c r="E62" s="9">
        <f>Table3[[#This Row],[Total PAD]]</f>
        <v>0</v>
      </c>
    </row>
    <row r="63" spans="1:5" x14ac:dyDescent="0.35">
      <c r="A63">
        <v>62</v>
      </c>
      <c r="B63">
        <f>Table3[[#This Row],[Type of Activity]]</f>
        <v>0</v>
      </c>
      <c r="C63">
        <f>Table3[[#This Row],[Client Type]]</f>
        <v>0</v>
      </c>
      <c r="D63">
        <f>Table3[[#This Row],[Activity]]</f>
        <v>0</v>
      </c>
      <c r="E63" s="9">
        <f>Table3[[#This Row],[Total PAD]]</f>
        <v>0</v>
      </c>
    </row>
    <row r="64" spans="1:5" x14ac:dyDescent="0.35">
      <c r="A64">
        <v>63</v>
      </c>
      <c r="B64">
        <f>Table3[[#This Row],[Type of Activity]]</f>
        <v>0</v>
      </c>
      <c r="C64">
        <f>Table3[[#This Row],[Client Type]]</f>
        <v>0</v>
      </c>
      <c r="D64">
        <f>Table3[[#This Row],[Activity]]</f>
        <v>0</v>
      </c>
      <c r="E64" s="9">
        <f>Table3[[#This Row],[Total PAD]]</f>
        <v>0</v>
      </c>
    </row>
    <row r="65" spans="1:5" x14ac:dyDescent="0.35">
      <c r="A65">
        <v>64</v>
      </c>
      <c r="B65">
        <f>Table3[[#This Row],[Type of Activity]]</f>
        <v>0</v>
      </c>
      <c r="C65">
        <f>Table3[[#This Row],[Client Type]]</f>
        <v>0</v>
      </c>
      <c r="D65">
        <f>Table3[[#This Row],[Activity]]</f>
        <v>0</v>
      </c>
      <c r="E65" s="9">
        <f>Table3[[#This Row],[Total PAD]]</f>
        <v>0</v>
      </c>
    </row>
    <row r="66" spans="1:5" x14ac:dyDescent="0.35">
      <c r="A66">
        <v>65</v>
      </c>
      <c r="B66">
        <f>Table3[[#This Row],[Type of Activity]]</f>
        <v>0</v>
      </c>
      <c r="C66">
        <f>Table3[[#This Row],[Client Type]]</f>
        <v>0</v>
      </c>
      <c r="D66">
        <f>Table3[[#This Row],[Activity]]</f>
        <v>0</v>
      </c>
      <c r="E66" s="9">
        <f>Table3[[#This Row],[Total PAD]]</f>
        <v>0</v>
      </c>
    </row>
    <row r="67" spans="1:5" x14ac:dyDescent="0.35">
      <c r="A67">
        <v>66</v>
      </c>
      <c r="B67">
        <f>Table3[[#This Row],[Type of Activity]]</f>
        <v>0</v>
      </c>
      <c r="C67">
        <f>Table3[[#This Row],[Client Type]]</f>
        <v>0</v>
      </c>
      <c r="D67">
        <f>Table3[[#This Row],[Activity]]</f>
        <v>0</v>
      </c>
      <c r="E67" s="9">
        <f>Table3[[#This Row],[Total PAD]]</f>
        <v>0</v>
      </c>
    </row>
    <row r="68" spans="1:5" x14ac:dyDescent="0.35">
      <c r="A68">
        <v>67</v>
      </c>
      <c r="B68">
        <f>Table3[[#This Row],[Type of Activity]]</f>
        <v>0</v>
      </c>
      <c r="C68">
        <f>Table3[[#This Row],[Client Type]]</f>
        <v>0</v>
      </c>
      <c r="D68">
        <f>Table3[[#This Row],[Activity]]</f>
        <v>0</v>
      </c>
      <c r="E68" s="9">
        <f>Table3[[#This Row],[Total PAD]]</f>
        <v>0</v>
      </c>
    </row>
    <row r="69" spans="1:5" x14ac:dyDescent="0.35">
      <c r="A69">
        <v>68</v>
      </c>
      <c r="B69">
        <f>Table3[[#This Row],[Type of Activity]]</f>
        <v>0</v>
      </c>
      <c r="C69">
        <f>Table3[[#This Row],[Client Type]]</f>
        <v>0</v>
      </c>
      <c r="D69">
        <f>Table3[[#This Row],[Activity]]</f>
        <v>0</v>
      </c>
      <c r="E69" s="9">
        <f>Table3[[#This Row],[Total PAD]]</f>
        <v>0</v>
      </c>
    </row>
    <row r="70" spans="1:5" x14ac:dyDescent="0.35">
      <c r="A70">
        <v>69</v>
      </c>
      <c r="B70">
        <f>Table3[[#This Row],[Type of Activity]]</f>
        <v>0</v>
      </c>
      <c r="C70">
        <f>Table3[[#This Row],[Client Type]]</f>
        <v>0</v>
      </c>
      <c r="D70">
        <f>Table3[[#This Row],[Activity]]</f>
        <v>0</v>
      </c>
      <c r="E70" s="9">
        <f>Table3[[#This Row],[Total PAD]]</f>
        <v>0</v>
      </c>
    </row>
    <row r="71" spans="1:5" x14ac:dyDescent="0.35">
      <c r="A71">
        <v>70</v>
      </c>
      <c r="B71">
        <f>Table3[[#This Row],[Type of Activity]]</f>
        <v>0</v>
      </c>
      <c r="C71">
        <f>Table3[[#This Row],[Client Type]]</f>
        <v>0</v>
      </c>
      <c r="D71">
        <f>Table3[[#This Row],[Activity]]</f>
        <v>0</v>
      </c>
      <c r="E71" s="9">
        <f>Table3[[#This Row],[Total PAD]]</f>
        <v>0</v>
      </c>
    </row>
    <row r="72" spans="1:5" x14ac:dyDescent="0.35">
      <c r="A72">
        <v>71</v>
      </c>
      <c r="B72">
        <f>Table3[[#This Row],[Type of Activity]]</f>
        <v>0</v>
      </c>
      <c r="C72">
        <f>Table3[[#This Row],[Client Type]]</f>
        <v>0</v>
      </c>
      <c r="D72">
        <f>Table3[[#This Row],[Activity]]</f>
        <v>0</v>
      </c>
      <c r="E72" s="9">
        <f>Table3[[#This Row],[Total PAD]]</f>
        <v>0</v>
      </c>
    </row>
    <row r="73" spans="1:5" x14ac:dyDescent="0.35">
      <c r="A73">
        <v>72</v>
      </c>
      <c r="B73">
        <f>Table3[[#This Row],[Type of Activity]]</f>
        <v>0</v>
      </c>
      <c r="C73">
        <f>Table3[[#This Row],[Client Type]]</f>
        <v>0</v>
      </c>
      <c r="D73">
        <f>Table3[[#This Row],[Activity]]</f>
        <v>0</v>
      </c>
      <c r="E73" s="9">
        <f>Table3[[#This Row],[Total PAD]]</f>
        <v>0</v>
      </c>
    </row>
    <row r="74" spans="1:5" x14ac:dyDescent="0.35">
      <c r="A74">
        <v>73</v>
      </c>
      <c r="B74">
        <f>Table3[[#This Row],[Type of Activity]]</f>
        <v>0</v>
      </c>
      <c r="C74">
        <f>Table3[[#This Row],[Client Type]]</f>
        <v>0</v>
      </c>
      <c r="D74">
        <f>Table3[[#This Row],[Activity]]</f>
        <v>0</v>
      </c>
      <c r="E74" s="9">
        <f>Table3[[#This Row],[Total PAD]]</f>
        <v>0</v>
      </c>
    </row>
    <row r="75" spans="1:5" x14ac:dyDescent="0.35">
      <c r="A75">
        <v>74</v>
      </c>
      <c r="B75">
        <f>Table3[[#This Row],[Type of Activity]]</f>
        <v>0</v>
      </c>
      <c r="C75">
        <f>Table3[[#This Row],[Client Type]]</f>
        <v>0</v>
      </c>
      <c r="D75">
        <f>Table3[[#This Row],[Activity]]</f>
        <v>0</v>
      </c>
      <c r="E75" s="9">
        <f>Table3[[#This Row],[Total PAD]]</f>
        <v>0</v>
      </c>
    </row>
    <row r="76" spans="1:5" x14ac:dyDescent="0.35">
      <c r="A76">
        <v>75</v>
      </c>
      <c r="B76">
        <f>Table3[[#This Row],[Type of Activity]]</f>
        <v>0</v>
      </c>
      <c r="C76">
        <f>Table3[[#This Row],[Client Type]]</f>
        <v>0</v>
      </c>
      <c r="D76">
        <f>Table3[[#This Row],[Activity]]</f>
        <v>0</v>
      </c>
      <c r="E76" s="9">
        <f>Table3[[#This Row],[Total PAD]]</f>
        <v>0</v>
      </c>
    </row>
    <row r="77" spans="1:5" x14ac:dyDescent="0.35">
      <c r="A77">
        <v>76</v>
      </c>
      <c r="B77">
        <f>Table3[[#This Row],[Type of Activity]]</f>
        <v>0</v>
      </c>
      <c r="C77">
        <f>Table3[[#This Row],[Client Type]]</f>
        <v>0</v>
      </c>
      <c r="D77">
        <f>Table3[[#This Row],[Activity]]</f>
        <v>0</v>
      </c>
      <c r="E77" s="9">
        <f>Table3[[#This Row],[Total PAD]]</f>
        <v>0</v>
      </c>
    </row>
    <row r="78" spans="1:5" x14ac:dyDescent="0.35">
      <c r="A78">
        <v>77</v>
      </c>
      <c r="B78">
        <f>Table3[[#This Row],[Type of Activity]]</f>
        <v>0</v>
      </c>
      <c r="C78">
        <f>Table3[[#This Row],[Client Type]]</f>
        <v>0</v>
      </c>
      <c r="D78">
        <f>Table3[[#This Row],[Activity]]</f>
        <v>0</v>
      </c>
      <c r="E78" s="9">
        <f>Table3[[#This Row],[Total PAD]]</f>
        <v>0</v>
      </c>
    </row>
    <row r="79" spans="1:5" x14ac:dyDescent="0.35">
      <c r="A79">
        <v>78</v>
      </c>
      <c r="B79">
        <f>Table3[[#This Row],[Type of Activity]]</f>
        <v>0</v>
      </c>
      <c r="C79">
        <f>Table3[[#This Row],[Client Type]]</f>
        <v>0</v>
      </c>
      <c r="D79">
        <f>Table3[[#This Row],[Activity]]</f>
        <v>0</v>
      </c>
      <c r="E79" s="9">
        <f>Table3[[#This Row],[Total PAD]]</f>
        <v>0</v>
      </c>
    </row>
    <row r="80" spans="1:5" x14ac:dyDescent="0.35">
      <c r="A80">
        <v>79</v>
      </c>
      <c r="B80">
        <f>Table3[[#This Row],[Type of Activity]]</f>
        <v>0</v>
      </c>
      <c r="C80">
        <f>Table3[[#This Row],[Client Type]]</f>
        <v>0</v>
      </c>
      <c r="D80">
        <f>Table3[[#This Row],[Activity]]</f>
        <v>0</v>
      </c>
      <c r="E80" s="9">
        <f>Table3[[#This Row],[Total PAD]]</f>
        <v>0</v>
      </c>
    </row>
    <row r="81" spans="1:5" x14ac:dyDescent="0.35">
      <c r="A81">
        <v>80</v>
      </c>
      <c r="B81">
        <f>Table3[[#This Row],[Type of Activity]]</f>
        <v>0</v>
      </c>
      <c r="C81">
        <f>Table3[[#This Row],[Client Type]]</f>
        <v>0</v>
      </c>
      <c r="D81">
        <f>Table3[[#This Row],[Activity]]</f>
        <v>0</v>
      </c>
      <c r="E81" s="9">
        <f>Table3[[#This Row],[Total PAD]]</f>
        <v>0</v>
      </c>
    </row>
    <row r="82" spans="1:5" x14ac:dyDescent="0.35">
      <c r="A82">
        <v>81</v>
      </c>
      <c r="B82">
        <f>Table3[[#This Row],[Type of Activity]]</f>
        <v>0</v>
      </c>
      <c r="C82">
        <f>Table3[[#This Row],[Client Type]]</f>
        <v>0</v>
      </c>
      <c r="D82">
        <f>Table3[[#This Row],[Activity]]</f>
        <v>0</v>
      </c>
      <c r="E82" s="9">
        <f>Table3[[#This Row],[Total PAD]]</f>
        <v>0</v>
      </c>
    </row>
    <row r="83" spans="1:5" x14ac:dyDescent="0.35">
      <c r="A83">
        <v>82</v>
      </c>
      <c r="B83">
        <f>Table3[[#This Row],[Type of Activity]]</f>
        <v>0</v>
      </c>
      <c r="C83">
        <f>Table3[[#This Row],[Client Type]]</f>
        <v>0</v>
      </c>
      <c r="D83">
        <f>Table3[[#This Row],[Activity]]</f>
        <v>0</v>
      </c>
      <c r="E83" s="9">
        <f>Table3[[#This Row],[Total PAD]]</f>
        <v>0</v>
      </c>
    </row>
    <row r="84" spans="1:5" x14ac:dyDescent="0.35">
      <c r="A84">
        <v>83</v>
      </c>
      <c r="B84">
        <f>Table3[[#This Row],[Type of Activity]]</f>
        <v>0</v>
      </c>
      <c r="C84">
        <f>Table3[[#This Row],[Client Type]]</f>
        <v>0</v>
      </c>
      <c r="D84">
        <f>Table3[[#This Row],[Activity]]</f>
        <v>0</v>
      </c>
      <c r="E84" s="9">
        <f>Table3[[#This Row],[Total PAD]]</f>
        <v>0</v>
      </c>
    </row>
    <row r="85" spans="1:5" x14ac:dyDescent="0.35">
      <c r="A85">
        <v>84</v>
      </c>
      <c r="B85">
        <f>Table3[[#This Row],[Type of Activity]]</f>
        <v>0</v>
      </c>
      <c r="C85">
        <f>Table3[[#This Row],[Client Type]]</f>
        <v>0</v>
      </c>
      <c r="D85">
        <f>Table3[[#This Row],[Activity]]</f>
        <v>0</v>
      </c>
      <c r="E85" s="9">
        <f>Table3[[#This Row],[Total PAD]]</f>
        <v>0</v>
      </c>
    </row>
    <row r="86" spans="1:5" x14ac:dyDescent="0.35">
      <c r="A86">
        <v>85</v>
      </c>
      <c r="B86">
        <f>Table3[[#This Row],[Type of Activity]]</f>
        <v>0</v>
      </c>
      <c r="C86">
        <f>Table3[[#This Row],[Client Type]]</f>
        <v>0</v>
      </c>
      <c r="D86">
        <f>Table3[[#This Row],[Activity]]</f>
        <v>0</v>
      </c>
      <c r="E86" s="9">
        <f>Table3[[#This Row],[Total PAD]]</f>
        <v>0</v>
      </c>
    </row>
    <row r="87" spans="1:5" x14ac:dyDescent="0.35">
      <c r="A87">
        <v>86</v>
      </c>
      <c r="B87">
        <f>Table3[[#This Row],[Type of Activity]]</f>
        <v>0</v>
      </c>
      <c r="C87">
        <f>Table3[[#This Row],[Client Type]]</f>
        <v>0</v>
      </c>
      <c r="D87">
        <f>Table3[[#This Row],[Activity]]</f>
        <v>0</v>
      </c>
      <c r="E87" s="9">
        <f>Table3[[#This Row],[Total PAD]]</f>
        <v>0</v>
      </c>
    </row>
    <row r="88" spans="1:5" x14ac:dyDescent="0.35">
      <c r="A88">
        <v>87</v>
      </c>
      <c r="B88">
        <f>Table3[[#This Row],[Type of Activity]]</f>
        <v>0</v>
      </c>
      <c r="C88">
        <f>Table3[[#This Row],[Client Type]]</f>
        <v>0</v>
      </c>
      <c r="D88">
        <f>Table3[[#This Row],[Activity]]</f>
        <v>0</v>
      </c>
      <c r="E88" s="9">
        <f>Table3[[#This Row],[Total PAD]]</f>
        <v>0</v>
      </c>
    </row>
    <row r="89" spans="1:5" x14ac:dyDescent="0.35">
      <c r="A89">
        <v>88</v>
      </c>
      <c r="B89">
        <f>Table3[[#This Row],[Type of Activity]]</f>
        <v>0</v>
      </c>
      <c r="C89">
        <f>Table3[[#This Row],[Client Type]]</f>
        <v>0</v>
      </c>
      <c r="D89">
        <f>Table3[[#This Row],[Activity]]</f>
        <v>0</v>
      </c>
      <c r="E89" s="9">
        <f>Table3[[#This Row],[Total PAD]]</f>
        <v>0</v>
      </c>
    </row>
    <row r="90" spans="1:5" x14ac:dyDescent="0.35">
      <c r="A90">
        <v>89</v>
      </c>
      <c r="B90">
        <f>Table3[[#This Row],[Type of Activity]]</f>
        <v>0</v>
      </c>
      <c r="C90">
        <f>Table3[[#This Row],[Client Type]]</f>
        <v>0</v>
      </c>
      <c r="D90">
        <f>Table3[[#This Row],[Activity]]</f>
        <v>0</v>
      </c>
      <c r="E90" s="9">
        <f>Table3[[#This Row],[Total PAD]]</f>
        <v>0</v>
      </c>
    </row>
    <row r="91" spans="1:5" x14ac:dyDescent="0.35">
      <c r="A91">
        <v>90</v>
      </c>
      <c r="B91">
        <f>Table3[[#This Row],[Type of Activity]]</f>
        <v>0</v>
      </c>
      <c r="C91">
        <f>Table3[[#This Row],[Client Type]]</f>
        <v>0</v>
      </c>
      <c r="D91">
        <f>Table3[[#This Row],[Activity]]</f>
        <v>0</v>
      </c>
      <c r="E91" s="9">
        <f>Table3[[#This Row],[Total PAD]]</f>
        <v>0</v>
      </c>
    </row>
    <row r="92" spans="1:5" x14ac:dyDescent="0.35">
      <c r="A92">
        <v>91</v>
      </c>
      <c r="B92">
        <f>Table3[[#This Row],[Type of Activity]]</f>
        <v>0</v>
      </c>
      <c r="C92">
        <f>Table3[[#This Row],[Client Type]]</f>
        <v>0</v>
      </c>
      <c r="D92">
        <f>Table3[[#This Row],[Activity]]</f>
        <v>0</v>
      </c>
      <c r="E92" s="9">
        <f>Table3[[#This Row],[Total PAD]]</f>
        <v>0</v>
      </c>
    </row>
    <row r="93" spans="1:5" x14ac:dyDescent="0.35">
      <c r="A93">
        <v>92</v>
      </c>
      <c r="B93">
        <f>Table3[[#This Row],[Type of Activity]]</f>
        <v>0</v>
      </c>
      <c r="C93">
        <f>Table3[[#This Row],[Client Type]]</f>
        <v>0</v>
      </c>
      <c r="D93">
        <f>Table3[[#This Row],[Activity]]</f>
        <v>0</v>
      </c>
      <c r="E93" s="9">
        <f>Table3[[#This Row],[Total PAD]]</f>
        <v>0</v>
      </c>
    </row>
    <row r="94" spans="1:5" x14ac:dyDescent="0.35">
      <c r="A94">
        <v>93</v>
      </c>
      <c r="B94">
        <f>Table3[[#This Row],[Type of Activity]]</f>
        <v>0</v>
      </c>
      <c r="C94">
        <f>Table3[[#This Row],[Client Type]]</f>
        <v>0</v>
      </c>
      <c r="D94">
        <f>Table3[[#This Row],[Activity]]</f>
        <v>0</v>
      </c>
      <c r="E94" s="9">
        <f>Table3[[#This Row],[Total PAD]]</f>
        <v>0</v>
      </c>
    </row>
    <row r="95" spans="1:5" x14ac:dyDescent="0.35">
      <c r="A95">
        <v>94</v>
      </c>
      <c r="B95">
        <f>Table3[[#This Row],[Type of Activity]]</f>
        <v>0</v>
      </c>
      <c r="C95">
        <f>Table3[[#This Row],[Client Type]]</f>
        <v>0</v>
      </c>
      <c r="D95">
        <f>Table3[[#This Row],[Activity]]</f>
        <v>0</v>
      </c>
      <c r="E95" s="9">
        <f>Table3[[#This Row],[Total PAD]]</f>
        <v>0</v>
      </c>
    </row>
    <row r="96" spans="1:5" x14ac:dyDescent="0.35">
      <c r="A96">
        <v>95</v>
      </c>
      <c r="B96">
        <f>Table3[[#This Row],[Type of Activity]]</f>
        <v>0</v>
      </c>
      <c r="C96">
        <f>Table3[[#This Row],[Client Type]]</f>
        <v>0</v>
      </c>
      <c r="D96">
        <f>Table3[[#This Row],[Activity]]</f>
        <v>0</v>
      </c>
      <c r="E96" s="9">
        <f>Table3[[#This Row],[Total PAD]]</f>
        <v>0</v>
      </c>
    </row>
    <row r="97" spans="1:5" x14ac:dyDescent="0.35">
      <c r="A97">
        <v>96</v>
      </c>
      <c r="B97">
        <f>Table3[[#This Row],[Type of Activity]]</f>
        <v>0</v>
      </c>
      <c r="C97">
        <f>Table3[[#This Row],[Client Type]]</f>
        <v>0</v>
      </c>
      <c r="D97">
        <f>Table3[[#This Row],[Activity]]</f>
        <v>0</v>
      </c>
      <c r="E97" s="9">
        <f>Table3[[#This Row],[Total PAD]]</f>
        <v>0</v>
      </c>
    </row>
    <row r="98" spans="1:5" x14ac:dyDescent="0.35">
      <c r="A98">
        <v>97</v>
      </c>
      <c r="B98">
        <f>Table3[[#This Row],[Type of Activity]]</f>
        <v>0</v>
      </c>
      <c r="C98">
        <f>Table3[[#This Row],[Client Type]]</f>
        <v>0</v>
      </c>
      <c r="D98">
        <f>Table3[[#This Row],[Activity]]</f>
        <v>0</v>
      </c>
      <c r="E98" s="9">
        <f>Table3[[#This Row],[Total PAD]]</f>
        <v>0</v>
      </c>
    </row>
    <row r="99" spans="1:5" x14ac:dyDescent="0.35">
      <c r="A99">
        <v>98</v>
      </c>
      <c r="B99">
        <f>Table3[[#This Row],[Type of Activity]]</f>
        <v>0</v>
      </c>
      <c r="C99">
        <f>Table3[[#This Row],[Client Type]]</f>
        <v>0</v>
      </c>
      <c r="D99">
        <f>Table3[[#This Row],[Activity]]</f>
        <v>0</v>
      </c>
      <c r="E99" s="9">
        <f>Table3[[#This Row],[Total PAD]]</f>
        <v>0</v>
      </c>
    </row>
    <row r="100" spans="1:5" x14ac:dyDescent="0.35">
      <c r="A100">
        <v>99</v>
      </c>
      <c r="B100">
        <f>Table3[[#This Row],[Type of Activity]]</f>
        <v>0</v>
      </c>
      <c r="C100">
        <f>Table3[[#This Row],[Client Type]]</f>
        <v>0</v>
      </c>
      <c r="D100">
        <f>Table3[[#This Row],[Activity]]</f>
        <v>0</v>
      </c>
      <c r="E100" s="9">
        <f>Table3[[#This Row],[Total PAD]]</f>
        <v>0</v>
      </c>
    </row>
    <row r="101" spans="1:5" x14ac:dyDescent="0.35">
      <c r="A101" t="s">
        <v>65</v>
      </c>
      <c r="E101" s="9">
        <f>SUBTOTAL(109,Table4[Participant Activity Days])</f>
        <v>10</v>
      </c>
    </row>
  </sheetData>
  <sheetProtection algorithmName="SHA-512" hashValue="wAiGJ6BEYHaNF0qsT+ZlP81n2qd2yctSnyS7WZrqW7xnmcjxGHialDj3gMLizy0f9olifXffk6VGh36I3/gX6A==" saltValue="HgJuccnnCag/XeEmjTM1wg==" spinCount="100000" sheet="1" objects="1" scenarios="1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13C4A-8B17-41DE-8843-3BC2CB7AA490}">
  <dimension ref="A1:E101"/>
  <sheetViews>
    <sheetView workbookViewId="0">
      <selection activeCell="E2" sqref="E2"/>
    </sheetView>
  </sheetViews>
  <sheetFormatPr defaultRowHeight="14.5" x14ac:dyDescent="0.35"/>
  <cols>
    <col min="1" max="1" width="9.26953125" customWidth="1"/>
    <col min="2" max="2" width="21.1796875" customWidth="1"/>
    <col min="3" max="3" width="40.90625" customWidth="1"/>
    <col min="4" max="4" width="35.7265625" customWidth="1"/>
    <col min="5" max="5" width="13.36328125" style="9" customWidth="1"/>
  </cols>
  <sheetData>
    <row r="1" spans="1:5" s="1" customFormat="1" ht="29" x14ac:dyDescent="0.35">
      <c r="A1" s="1" t="s">
        <v>71</v>
      </c>
      <c r="B1" s="1" t="s">
        <v>68</v>
      </c>
      <c r="C1" s="1" t="s">
        <v>55</v>
      </c>
      <c r="D1" s="1" t="s">
        <v>54</v>
      </c>
      <c r="E1" s="6" t="s">
        <v>67</v>
      </c>
    </row>
    <row r="2" spans="1:5" x14ac:dyDescent="0.35">
      <c r="A2">
        <v>1</v>
      </c>
      <c r="B2">
        <f>Table36[[#This Row],[Type of Activity]]</f>
        <v>0</v>
      </c>
      <c r="C2">
        <f>Table36[[#This Row],[Client Type]]</f>
        <v>0</v>
      </c>
      <c r="D2">
        <f>Table36[[#This Row],[Activity]]</f>
        <v>0</v>
      </c>
      <c r="E2" s="9">
        <f>Table36[[#This Row],[Total PAD]]</f>
        <v>0</v>
      </c>
    </row>
    <row r="3" spans="1:5" x14ac:dyDescent="0.35">
      <c r="A3">
        <v>2</v>
      </c>
      <c r="B3">
        <f>Table36[[#This Row],[Type of Activity]]</f>
        <v>0</v>
      </c>
      <c r="C3">
        <f>Table36[[#This Row],[Client Type]]</f>
        <v>0</v>
      </c>
      <c r="D3">
        <f>Table36[[#This Row],[Activity]]</f>
        <v>0</v>
      </c>
      <c r="E3" s="9">
        <f>Table36[[#This Row],[Total PAD]]</f>
        <v>0</v>
      </c>
    </row>
    <row r="4" spans="1:5" x14ac:dyDescent="0.35">
      <c r="A4">
        <v>3</v>
      </c>
      <c r="B4">
        <f>Table36[[#This Row],[Type of Activity]]</f>
        <v>0</v>
      </c>
      <c r="C4">
        <f>Table36[[#This Row],[Client Type]]</f>
        <v>0</v>
      </c>
      <c r="D4">
        <f>Table36[[#This Row],[Activity]]</f>
        <v>0</v>
      </c>
      <c r="E4" s="9">
        <f>Table36[[#This Row],[Total PAD]]</f>
        <v>0</v>
      </c>
    </row>
    <row r="5" spans="1:5" x14ac:dyDescent="0.35">
      <c r="A5">
        <v>4</v>
      </c>
      <c r="B5">
        <f>Table36[[#This Row],[Type of Activity]]</f>
        <v>0</v>
      </c>
      <c r="C5">
        <f>Table36[[#This Row],[Client Type]]</f>
        <v>0</v>
      </c>
      <c r="D5">
        <f>Table36[[#This Row],[Activity]]</f>
        <v>0</v>
      </c>
      <c r="E5" s="9">
        <f>Table36[[#This Row],[Total PAD]]</f>
        <v>0</v>
      </c>
    </row>
    <row r="6" spans="1:5" x14ac:dyDescent="0.35">
      <c r="A6">
        <v>5</v>
      </c>
      <c r="B6">
        <f>Table36[[#This Row],[Type of Activity]]</f>
        <v>0</v>
      </c>
      <c r="C6">
        <f>Table36[[#This Row],[Client Type]]</f>
        <v>0</v>
      </c>
      <c r="D6">
        <f>Table36[[#This Row],[Activity]]</f>
        <v>0</v>
      </c>
      <c r="E6" s="9">
        <f>Table36[[#This Row],[Total PAD]]</f>
        <v>0</v>
      </c>
    </row>
    <row r="7" spans="1:5" x14ac:dyDescent="0.35">
      <c r="A7">
        <v>6</v>
      </c>
      <c r="B7">
        <f>Table36[[#This Row],[Type of Activity]]</f>
        <v>0</v>
      </c>
      <c r="C7">
        <f>Table36[[#This Row],[Client Type]]</f>
        <v>0</v>
      </c>
      <c r="D7">
        <f>Table36[[#This Row],[Activity]]</f>
        <v>0</v>
      </c>
      <c r="E7" s="9">
        <f>Table36[[#This Row],[Total PAD]]</f>
        <v>0</v>
      </c>
    </row>
    <row r="8" spans="1:5" x14ac:dyDescent="0.35">
      <c r="A8">
        <v>7</v>
      </c>
      <c r="B8">
        <f>Table36[[#This Row],[Type of Activity]]</f>
        <v>0</v>
      </c>
      <c r="C8">
        <f>Table36[[#This Row],[Client Type]]</f>
        <v>0</v>
      </c>
      <c r="D8">
        <f>Table36[[#This Row],[Activity]]</f>
        <v>0</v>
      </c>
      <c r="E8" s="9">
        <f>Table36[[#This Row],[Total PAD]]</f>
        <v>0</v>
      </c>
    </row>
    <row r="9" spans="1:5" x14ac:dyDescent="0.35">
      <c r="A9">
        <v>8</v>
      </c>
      <c r="B9">
        <f>Table36[[#This Row],[Type of Activity]]</f>
        <v>0</v>
      </c>
      <c r="C9">
        <f>Table36[[#This Row],[Client Type]]</f>
        <v>0</v>
      </c>
      <c r="D9">
        <f>Table36[[#This Row],[Activity]]</f>
        <v>0</v>
      </c>
      <c r="E9" s="9">
        <f>Table36[[#This Row],[Total PAD]]</f>
        <v>0</v>
      </c>
    </row>
    <row r="10" spans="1:5" x14ac:dyDescent="0.35">
      <c r="A10">
        <v>9</v>
      </c>
      <c r="B10">
        <f>Table36[[#This Row],[Type of Activity]]</f>
        <v>0</v>
      </c>
      <c r="C10">
        <f>Table36[[#This Row],[Client Type]]</f>
        <v>0</v>
      </c>
      <c r="D10">
        <f>Table36[[#This Row],[Activity]]</f>
        <v>0</v>
      </c>
      <c r="E10" s="9">
        <f>Table36[[#This Row],[Total PAD]]</f>
        <v>0</v>
      </c>
    </row>
    <row r="11" spans="1:5" x14ac:dyDescent="0.35">
      <c r="A11">
        <v>10</v>
      </c>
      <c r="B11">
        <f>Table36[[#This Row],[Type of Activity]]</f>
        <v>0</v>
      </c>
      <c r="C11">
        <f>Table36[[#This Row],[Client Type]]</f>
        <v>0</v>
      </c>
      <c r="D11">
        <f>Table36[[#This Row],[Activity]]</f>
        <v>0</v>
      </c>
      <c r="E11" s="9">
        <f>Table36[[#This Row],[Total PAD]]</f>
        <v>0</v>
      </c>
    </row>
    <row r="12" spans="1:5" x14ac:dyDescent="0.35">
      <c r="A12">
        <v>11</v>
      </c>
      <c r="B12">
        <f>Table36[[#This Row],[Type of Activity]]</f>
        <v>0</v>
      </c>
      <c r="C12">
        <f>Table36[[#This Row],[Client Type]]</f>
        <v>0</v>
      </c>
      <c r="D12">
        <f>Table36[[#This Row],[Activity]]</f>
        <v>0</v>
      </c>
      <c r="E12" s="9">
        <f>Table36[[#This Row],[Total PAD]]</f>
        <v>0</v>
      </c>
    </row>
    <row r="13" spans="1:5" x14ac:dyDescent="0.35">
      <c r="A13">
        <v>12</v>
      </c>
      <c r="B13">
        <f>Table36[[#This Row],[Type of Activity]]</f>
        <v>0</v>
      </c>
      <c r="C13">
        <f>Table36[[#This Row],[Client Type]]</f>
        <v>0</v>
      </c>
      <c r="D13">
        <f>Table36[[#This Row],[Activity]]</f>
        <v>0</v>
      </c>
      <c r="E13" s="9">
        <f>Table36[[#This Row],[Total PAD]]</f>
        <v>0</v>
      </c>
    </row>
    <row r="14" spans="1:5" x14ac:dyDescent="0.35">
      <c r="A14">
        <v>13</v>
      </c>
      <c r="B14">
        <f>Table36[[#This Row],[Type of Activity]]</f>
        <v>0</v>
      </c>
      <c r="C14">
        <f>Table36[[#This Row],[Client Type]]</f>
        <v>0</v>
      </c>
      <c r="D14">
        <f>Table36[[#This Row],[Activity]]</f>
        <v>0</v>
      </c>
      <c r="E14" s="9">
        <f>Table36[[#This Row],[Total PAD]]</f>
        <v>0</v>
      </c>
    </row>
    <row r="15" spans="1:5" x14ac:dyDescent="0.35">
      <c r="A15">
        <v>14</v>
      </c>
      <c r="B15">
        <f>Table36[[#This Row],[Type of Activity]]</f>
        <v>0</v>
      </c>
      <c r="C15">
        <f>Table36[[#This Row],[Client Type]]</f>
        <v>0</v>
      </c>
      <c r="D15">
        <f>Table36[[#This Row],[Activity]]</f>
        <v>0</v>
      </c>
      <c r="E15" s="9">
        <f>Table36[[#This Row],[Total PAD]]</f>
        <v>0</v>
      </c>
    </row>
    <row r="16" spans="1:5" x14ac:dyDescent="0.35">
      <c r="A16">
        <v>15</v>
      </c>
      <c r="B16">
        <f>Table36[[#This Row],[Type of Activity]]</f>
        <v>0</v>
      </c>
      <c r="C16">
        <f>Table36[[#This Row],[Client Type]]</f>
        <v>0</v>
      </c>
      <c r="D16">
        <f>Table36[[#This Row],[Activity]]</f>
        <v>0</v>
      </c>
      <c r="E16" s="9">
        <f>Table36[[#This Row],[Total PAD]]</f>
        <v>0</v>
      </c>
    </row>
    <row r="17" spans="1:5" x14ac:dyDescent="0.35">
      <c r="A17">
        <v>16</v>
      </c>
      <c r="B17">
        <f>Table36[[#This Row],[Type of Activity]]</f>
        <v>0</v>
      </c>
      <c r="C17">
        <f>Table36[[#This Row],[Client Type]]</f>
        <v>0</v>
      </c>
      <c r="D17">
        <f>Table36[[#This Row],[Activity]]</f>
        <v>0</v>
      </c>
      <c r="E17" s="9">
        <f>Table36[[#This Row],[Total PAD]]</f>
        <v>0</v>
      </c>
    </row>
    <row r="18" spans="1:5" x14ac:dyDescent="0.35">
      <c r="A18">
        <v>17</v>
      </c>
      <c r="B18">
        <f>Table36[[#This Row],[Type of Activity]]</f>
        <v>0</v>
      </c>
      <c r="C18">
        <f>Table36[[#This Row],[Client Type]]</f>
        <v>0</v>
      </c>
      <c r="D18">
        <f>Table36[[#This Row],[Activity]]</f>
        <v>0</v>
      </c>
      <c r="E18" s="9">
        <f>Table36[[#This Row],[Total PAD]]</f>
        <v>0</v>
      </c>
    </row>
    <row r="19" spans="1:5" x14ac:dyDescent="0.35">
      <c r="A19">
        <v>18</v>
      </c>
      <c r="B19">
        <f>Table36[[#This Row],[Type of Activity]]</f>
        <v>0</v>
      </c>
      <c r="C19">
        <f>Table36[[#This Row],[Client Type]]</f>
        <v>0</v>
      </c>
      <c r="D19">
        <f>Table36[[#This Row],[Activity]]</f>
        <v>0</v>
      </c>
      <c r="E19" s="9">
        <f>Table36[[#This Row],[Total PAD]]</f>
        <v>0</v>
      </c>
    </row>
    <row r="20" spans="1:5" x14ac:dyDescent="0.35">
      <c r="A20">
        <v>19</v>
      </c>
      <c r="B20">
        <f>Table36[[#This Row],[Type of Activity]]</f>
        <v>0</v>
      </c>
      <c r="C20">
        <f>Table36[[#This Row],[Client Type]]</f>
        <v>0</v>
      </c>
      <c r="D20">
        <f>Table36[[#This Row],[Activity]]</f>
        <v>0</v>
      </c>
      <c r="E20" s="9">
        <f>Table36[[#This Row],[Total PAD]]</f>
        <v>0</v>
      </c>
    </row>
    <row r="21" spans="1:5" x14ac:dyDescent="0.35">
      <c r="A21">
        <v>20</v>
      </c>
      <c r="B21">
        <f>Table36[[#This Row],[Type of Activity]]</f>
        <v>0</v>
      </c>
      <c r="C21">
        <f>Table36[[#This Row],[Client Type]]</f>
        <v>0</v>
      </c>
      <c r="D21">
        <f>Table36[[#This Row],[Activity]]</f>
        <v>0</v>
      </c>
      <c r="E21" s="9">
        <f>Table36[[#This Row],[Total PAD]]</f>
        <v>0</v>
      </c>
    </row>
    <row r="22" spans="1:5" x14ac:dyDescent="0.35">
      <c r="A22">
        <v>21</v>
      </c>
      <c r="B22">
        <f>Table36[[#This Row],[Type of Activity]]</f>
        <v>0</v>
      </c>
      <c r="C22">
        <f>Table36[[#This Row],[Client Type]]</f>
        <v>0</v>
      </c>
      <c r="D22">
        <f>Table36[[#This Row],[Activity]]</f>
        <v>0</v>
      </c>
      <c r="E22" s="9">
        <f>Table36[[#This Row],[Total PAD]]</f>
        <v>0</v>
      </c>
    </row>
    <row r="23" spans="1:5" x14ac:dyDescent="0.35">
      <c r="A23">
        <v>22</v>
      </c>
      <c r="B23">
        <f>Table36[[#This Row],[Type of Activity]]</f>
        <v>0</v>
      </c>
      <c r="C23">
        <f>Table36[[#This Row],[Client Type]]</f>
        <v>0</v>
      </c>
      <c r="D23">
        <f>Table36[[#This Row],[Activity]]</f>
        <v>0</v>
      </c>
      <c r="E23" s="9">
        <f>Table36[[#This Row],[Total PAD]]</f>
        <v>0</v>
      </c>
    </row>
    <row r="24" spans="1:5" x14ac:dyDescent="0.35">
      <c r="A24">
        <v>23</v>
      </c>
      <c r="B24">
        <f>Table36[[#This Row],[Type of Activity]]</f>
        <v>0</v>
      </c>
      <c r="C24">
        <f>Table36[[#This Row],[Client Type]]</f>
        <v>0</v>
      </c>
      <c r="D24">
        <f>Table36[[#This Row],[Activity]]</f>
        <v>0</v>
      </c>
      <c r="E24" s="9">
        <f>Table36[[#This Row],[Total PAD]]</f>
        <v>0</v>
      </c>
    </row>
    <row r="25" spans="1:5" x14ac:dyDescent="0.35">
      <c r="A25">
        <v>24</v>
      </c>
      <c r="B25">
        <f>Table36[[#This Row],[Type of Activity]]</f>
        <v>0</v>
      </c>
      <c r="C25">
        <f>Table36[[#This Row],[Client Type]]</f>
        <v>0</v>
      </c>
      <c r="D25">
        <f>Table36[[#This Row],[Activity]]</f>
        <v>0</v>
      </c>
      <c r="E25" s="9">
        <f>Table36[[#This Row],[Total PAD]]</f>
        <v>0</v>
      </c>
    </row>
    <row r="26" spans="1:5" x14ac:dyDescent="0.35">
      <c r="A26">
        <v>25</v>
      </c>
      <c r="B26">
        <f>Table36[[#This Row],[Type of Activity]]</f>
        <v>0</v>
      </c>
      <c r="C26">
        <f>Table36[[#This Row],[Client Type]]</f>
        <v>0</v>
      </c>
      <c r="D26">
        <f>Table36[[#This Row],[Activity]]</f>
        <v>0</v>
      </c>
      <c r="E26" s="9">
        <f>Table36[[#This Row],[Total PAD]]</f>
        <v>0</v>
      </c>
    </row>
    <row r="27" spans="1:5" x14ac:dyDescent="0.35">
      <c r="A27">
        <v>26</v>
      </c>
      <c r="B27">
        <f>Table36[[#This Row],[Type of Activity]]</f>
        <v>0</v>
      </c>
      <c r="C27">
        <f>Table36[[#This Row],[Client Type]]</f>
        <v>0</v>
      </c>
      <c r="D27">
        <f>Table36[[#This Row],[Activity]]</f>
        <v>0</v>
      </c>
      <c r="E27" s="9">
        <f>Table36[[#This Row],[Total PAD]]</f>
        <v>0</v>
      </c>
    </row>
    <row r="28" spans="1:5" x14ac:dyDescent="0.35">
      <c r="A28">
        <v>27</v>
      </c>
      <c r="B28">
        <f>Table36[[#This Row],[Type of Activity]]</f>
        <v>0</v>
      </c>
      <c r="C28">
        <f>Table36[[#This Row],[Client Type]]</f>
        <v>0</v>
      </c>
      <c r="D28">
        <f>Table36[[#This Row],[Activity]]</f>
        <v>0</v>
      </c>
      <c r="E28" s="9">
        <f>Table36[[#This Row],[Total PAD]]</f>
        <v>0</v>
      </c>
    </row>
    <row r="29" spans="1:5" x14ac:dyDescent="0.35">
      <c r="A29">
        <v>28</v>
      </c>
      <c r="B29">
        <f>Table36[[#This Row],[Type of Activity]]</f>
        <v>0</v>
      </c>
      <c r="C29">
        <f>Table36[[#This Row],[Client Type]]</f>
        <v>0</v>
      </c>
      <c r="D29">
        <f>Table36[[#This Row],[Activity]]</f>
        <v>0</v>
      </c>
      <c r="E29" s="9">
        <f>Table36[[#This Row],[Total PAD]]</f>
        <v>0</v>
      </c>
    </row>
    <row r="30" spans="1:5" x14ac:dyDescent="0.35">
      <c r="A30">
        <v>29</v>
      </c>
      <c r="B30">
        <f>Table36[[#This Row],[Type of Activity]]</f>
        <v>0</v>
      </c>
      <c r="C30">
        <f>Table36[[#This Row],[Client Type]]</f>
        <v>0</v>
      </c>
      <c r="D30">
        <f>Table36[[#This Row],[Activity]]</f>
        <v>0</v>
      </c>
      <c r="E30" s="9">
        <f>Table36[[#This Row],[Total PAD]]</f>
        <v>0</v>
      </c>
    </row>
    <row r="31" spans="1:5" x14ac:dyDescent="0.35">
      <c r="A31">
        <v>30</v>
      </c>
      <c r="B31">
        <f>Table36[[#This Row],[Type of Activity]]</f>
        <v>0</v>
      </c>
      <c r="C31">
        <f>Table36[[#This Row],[Client Type]]</f>
        <v>0</v>
      </c>
      <c r="D31">
        <f>Table36[[#This Row],[Activity]]</f>
        <v>0</v>
      </c>
      <c r="E31" s="9">
        <f>Table36[[#This Row],[Total PAD]]</f>
        <v>0</v>
      </c>
    </row>
    <row r="32" spans="1:5" x14ac:dyDescent="0.35">
      <c r="A32">
        <v>31</v>
      </c>
      <c r="B32">
        <f>Table36[[#This Row],[Type of Activity]]</f>
        <v>0</v>
      </c>
      <c r="C32">
        <f>Table36[[#This Row],[Client Type]]</f>
        <v>0</v>
      </c>
      <c r="D32">
        <f>Table36[[#This Row],[Activity]]</f>
        <v>0</v>
      </c>
      <c r="E32" s="9">
        <f>Table36[[#This Row],[Total PAD]]</f>
        <v>0</v>
      </c>
    </row>
    <row r="33" spans="1:5" x14ac:dyDescent="0.35">
      <c r="A33">
        <v>32</v>
      </c>
      <c r="B33">
        <f>Table36[[#This Row],[Type of Activity]]</f>
        <v>0</v>
      </c>
      <c r="C33">
        <f>Table36[[#This Row],[Client Type]]</f>
        <v>0</v>
      </c>
      <c r="D33">
        <f>Table36[[#This Row],[Activity]]</f>
        <v>0</v>
      </c>
      <c r="E33" s="9">
        <f>Table36[[#This Row],[Total PAD]]</f>
        <v>0</v>
      </c>
    </row>
    <row r="34" spans="1:5" x14ac:dyDescent="0.35">
      <c r="A34">
        <v>33</v>
      </c>
      <c r="B34">
        <f>Table36[[#This Row],[Type of Activity]]</f>
        <v>0</v>
      </c>
      <c r="C34">
        <f>Table36[[#This Row],[Client Type]]</f>
        <v>0</v>
      </c>
      <c r="D34">
        <f>Table36[[#This Row],[Activity]]</f>
        <v>0</v>
      </c>
      <c r="E34" s="9">
        <f>Table36[[#This Row],[Total PAD]]</f>
        <v>0</v>
      </c>
    </row>
    <row r="35" spans="1:5" x14ac:dyDescent="0.35">
      <c r="A35">
        <v>34</v>
      </c>
      <c r="B35">
        <f>Table36[[#This Row],[Type of Activity]]</f>
        <v>0</v>
      </c>
      <c r="C35">
        <f>Table36[[#This Row],[Client Type]]</f>
        <v>0</v>
      </c>
      <c r="D35">
        <f>Table36[[#This Row],[Activity]]</f>
        <v>0</v>
      </c>
      <c r="E35" s="9">
        <f>Table36[[#This Row],[Total PAD]]</f>
        <v>0</v>
      </c>
    </row>
    <row r="36" spans="1:5" x14ac:dyDescent="0.35">
      <c r="A36">
        <v>35</v>
      </c>
      <c r="B36">
        <f>Table36[[#This Row],[Type of Activity]]</f>
        <v>0</v>
      </c>
      <c r="C36">
        <f>Table36[[#This Row],[Client Type]]</f>
        <v>0</v>
      </c>
      <c r="D36">
        <f>Table36[[#This Row],[Activity]]</f>
        <v>0</v>
      </c>
      <c r="E36" s="9">
        <f>Table36[[#This Row],[Total PAD]]</f>
        <v>0</v>
      </c>
    </row>
    <row r="37" spans="1:5" x14ac:dyDescent="0.35">
      <c r="A37">
        <v>36</v>
      </c>
      <c r="B37">
        <f>Table36[[#This Row],[Type of Activity]]</f>
        <v>0</v>
      </c>
      <c r="C37">
        <f>Table36[[#This Row],[Client Type]]</f>
        <v>0</v>
      </c>
      <c r="D37">
        <f>Table36[[#This Row],[Activity]]</f>
        <v>0</v>
      </c>
      <c r="E37" s="9">
        <f>Table36[[#This Row],[Total PAD]]</f>
        <v>0</v>
      </c>
    </row>
    <row r="38" spans="1:5" x14ac:dyDescent="0.35">
      <c r="A38">
        <v>37</v>
      </c>
      <c r="B38">
        <f>Table36[[#This Row],[Type of Activity]]</f>
        <v>0</v>
      </c>
      <c r="C38">
        <f>Table36[[#This Row],[Client Type]]</f>
        <v>0</v>
      </c>
      <c r="D38">
        <f>Table36[[#This Row],[Activity]]</f>
        <v>0</v>
      </c>
      <c r="E38" s="9">
        <f>Table36[[#This Row],[Total PAD]]</f>
        <v>0</v>
      </c>
    </row>
    <row r="39" spans="1:5" x14ac:dyDescent="0.35">
      <c r="A39">
        <v>38</v>
      </c>
      <c r="B39">
        <f>Table36[[#This Row],[Type of Activity]]</f>
        <v>0</v>
      </c>
      <c r="C39">
        <f>Table36[[#This Row],[Client Type]]</f>
        <v>0</v>
      </c>
      <c r="D39">
        <f>Table36[[#This Row],[Activity]]</f>
        <v>0</v>
      </c>
      <c r="E39" s="9">
        <f>Table36[[#This Row],[Total PAD]]</f>
        <v>0</v>
      </c>
    </row>
    <row r="40" spans="1:5" x14ac:dyDescent="0.35">
      <c r="A40">
        <v>39</v>
      </c>
      <c r="B40">
        <f>Table36[[#This Row],[Type of Activity]]</f>
        <v>0</v>
      </c>
      <c r="C40">
        <f>Table36[[#This Row],[Client Type]]</f>
        <v>0</v>
      </c>
      <c r="D40">
        <f>Table36[[#This Row],[Activity]]</f>
        <v>0</v>
      </c>
      <c r="E40" s="9">
        <f>Table36[[#This Row],[Total PAD]]</f>
        <v>0</v>
      </c>
    </row>
    <row r="41" spans="1:5" x14ac:dyDescent="0.35">
      <c r="A41">
        <v>40</v>
      </c>
      <c r="B41">
        <f>Table36[[#This Row],[Type of Activity]]</f>
        <v>0</v>
      </c>
      <c r="C41">
        <f>Table36[[#This Row],[Client Type]]</f>
        <v>0</v>
      </c>
      <c r="D41">
        <f>Table36[[#This Row],[Activity]]</f>
        <v>0</v>
      </c>
      <c r="E41" s="9">
        <f>Table36[[#This Row],[Total PAD]]</f>
        <v>0</v>
      </c>
    </row>
    <row r="42" spans="1:5" x14ac:dyDescent="0.35">
      <c r="A42">
        <v>41</v>
      </c>
      <c r="B42">
        <f>Table36[[#This Row],[Type of Activity]]</f>
        <v>0</v>
      </c>
      <c r="C42">
        <f>Table36[[#This Row],[Client Type]]</f>
        <v>0</v>
      </c>
      <c r="D42">
        <f>Table36[[#This Row],[Activity]]</f>
        <v>0</v>
      </c>
      <c r="E42" s="9">
        <f>Table36[[#This Row],[Total PAD]]</f>
        <v>0</v>
      </c>
    </row>
    <row r="43" spans="1:5" x14ac:dyDescent="0.35">
      <c r="A43">
        <v>42</v>
      </c>
      <c r="B43">
        <f>Table36[[#This Row],[Type of Activity]]</f>
        <v>0</v>
      </c>
      <c r="C43">
        <f>Table36[[#This Row],[Client Type]]</f>
        <v>0</v>
      </c>
      <c r="D43">
        <f>Table36[[#This Row],[Activity]]</f>
        <v>0</v>
      </c>
      <c r="E43" s="9">
        <f>Table36[[#This Row],[Total PAD]]</f>
        <v>0</v>
      </c>
    </row>
    <row r="44" spans="1:5" x14ac:dyDescent="0.35">
      <c r="A44">
        <v>43</v>
      </c>
      <c r="B44">
        <f>Table36[[#This Row],[Type of Activity]]</f>
        <v>0</v>
      </c>
      <c r="C44">
        <f>Table36[[#This Row],[Client Type]]</f>
        <v>0</v>
      </c>
      <c r="D44">
        <f>Table36[[#This Row],[Activity]]</f>
        <v>0</v>
      </c>
      <c r="E44" s="9">
        <f>Table36[[#This Row],[Total PAD]]</f>
        <v>0</v>
      </c>
    </row>
    <row r="45" spans="1:5" x14ac:dyDescent="0.35">
      <c r="A45">
        <v>44</v>
      </c>
      <c r="B45">
        <f>Table36[[#This Row],[Type of Activity]]</f>
        <v>0</v>
      </c>
      <c r="C45">
        <f>Table36[[#This Row],[Client Type]]</f>
        <v>0</v>
      </c>
      <c r="D45">
        <f>Table36[[#This Row],[Activity]]</f>
        <v>0</v>
      </c>
      <c r="E45" s="9">
        <f>Table36[[#This Row],[Total PAD]]</f>
        <v>0</v>
      </c>
    </row>
    <row r="46" spans="1:5" x14ac:dyDescent="0.35">
      <c r="A46">
        <v>45</v>
      </c>
      <c r="B46">
        <f>Table36[[#This Row],[Type of Activity]]</f>
        <v>0</v>
      </c>
      <c r="C46">
        <f>Table36[[#This Row],[Client Type]]</f>
        <v>0</v>
      </c>
      <c r="D46">
        <f>Table36[[#This Row],[Activity]]</f>
        <v>0</v>
      </c>
      <c r="E46" s="9">
        <f>Table36[[#This Row],[Total PAD]]</f>
        <v>0</v>
      </c>
    </row>
    <row r="47" spans="1:5" x14ac:dyDescent="0.35">
      <c r="A47">
        <v>46</v>
      </c>
      <c r="B47">
        <f>Table36[[#This Row],[Type of Activity]]</f>
        <v>0</v>
      </c>
      <c r="C47">
        <f>Table36[[#This Row],[Client Type]]</f>
        <v>0</v>
      </c>
      <c r="D47">
        <f>Table36[[#This Row],[Activity]]</f>
        <v>0</v>
      </c>
      <c r="E47" s="9">
        <f>Table36[[#This Row],[Total PAD]]</f>
        <v>0</v>
      </c>
    </row>
    <row r="48" spans="1:5" x14ac:dyDescent="0.35">
      <c r="A48">
        <v>47</v>
      </c>
      <c r="B48">
        <f>Table36[[#This Row],[Type of Activity]]</f>
        <v>0</v>
      </c>
      <c r="C48">
        <f>Table36[[#This Row],[Client Type]]</f>
        <v>0</v>
      </c>
      <c r="D48">
        <f>Table36[[#This Row],[Activity]]</f>
        <v>0</v>
      </c>
      <c r="E48" s="9">
        <f>Table36[[#This Row],[Total PAD]]</f>
        <v>0</v>
      </c>
    </row>
    <row r="49" spans="1:5" x14ac:dyDescent="0.35">
      <c r="A49">
        <v>48</v>
      </c>
      <c r="B49">
        <f>Table36[[#This Row],[Type of Activity]]</f>
        <v>0</v>
      </c>
      <c r="C49">
        <f>Table36[[#This Row],[Client Type]]</f>
        <v>0</v>
      </c>
      <c r="D49">
        <f>Table36[[#This Row],[Activity]]</f>
        <v>0</v>
      </c>
      <c r="E49" s="9">
        <f>Table36[[#This Row],[Total PAD]]</f>
        <v>0</v>
      </c>
    </row>
    <row r="50" spans="1:5" x14ac:dyDescent="0.35">
      <c r="A50">
        <v>49</v>
      </c>
      <c r="B50">
        <f>Table36[[#This Row],[Type of Activity]]</f>
        <v>0</v>
      </c>
      <c r="C50">
        <f>Table36[[#This Row],[Client Type]]</f>
        <v>0</v>
      </c>
      <c r="D50">
        <f>Table36[[#This Row],[Activity]]</f>
        <v>0</v>
      </c>
      <c r="E50" s="9">
        <f>Table36[[#This Row],[Total PAD]]</f>
        <v>0</v>
      </c>
    </row>
    <row r="51" spans="1:5" x14ac:dyDescent="0.35">
      <c r="A51">
        <v>50</v>
      </c>
      <c r="B51">
        <f>Table36[[#This Row],[Type of Activity]]</f>
        <v>0</v>
      </c>
      <c r="C51">
        <f>Table36[[#This Row],[Client Type]]</f>
        <v>0</v>
      </c>
      <c r="D51">
        <f>Table36[[#This Row],[Activity]]</f>
        <v>0</v>
      </c>
      <c r="E51" s="9">
        <f>Table36[[#This Row],[Total PAD]]</f>
        <v>0</v>
      </c>
    </row>
    <row r="52" spans="1:5" x14ac:dyDescent="0.35">
      <c r="A52">
        <v>51</v>
      </c>
      <c r="B52">
        <f>Table36[[#This Row],[Type of Activity]]</f>
        <v>0</v>
      </c>
      <c r="C52">
        <f>Table36[[#This Row],[Client Type]]</f>
        <v>0</v>
      </c>
      <c r="D52">
        <f>Table36[[#This Row],[Activity]]</f>
        <v>0</v>
      </c>
      <c r="E52" s="9">
        <f>Table36[[#This Row],[Total PAD]]</f>
        <v>0</v>
      </c>
    </row>
    <row r="53" spans="1:5" x14ac:dyDescent="0.35">
      <c r="A53">
        <v>52</v>
      </c>
      <c r="B53">
        <f>Table36[[#This Row],[Type of Activity]]</f>
        <v>0</v>
      </c>
      <c r="C53">
        <f>Table36[[#This Row],[Client Type]]</f>
        <v>0</v>
      </c>
      <c r="D53">
        <f>Table36[[#This Row],[Activity]]</f>
        <v>0</v>
      </c>
      <c r="E53" s="9">
        <f>Table36[[#This Row],[Total PAD]]</f>
        <v>0</v>
      </c>
    </row>
    <row r="54" spans="1:5" x14ac:dyDescent="0.35">
      <c r="A54">
        <v>53</v>
      </c>
      <c r="B54">
        <f>Table36[[#This Row],[Type of Activity]]</f>
        <v>0</v>
      </c>
      <c r="C54">
        <f>Table36[[#This Row],[Client Type]]</f>
        <v>0</v>
      </c>
      <c r="D54">
        <f>Table36[[#This Row],[Activity]]</f>
        <v>0</v>
      </c>
      <c r="E54" s="9">
        <f>Table36[[#This Row],[Total PAD]]</f>
        <v>0</v>
      </c>
    </row>
    <row r="55" spans="1:5" x14ac:dyDescent="0.35">
      <c r="A55">
        <v>54</v>
      </c>
      <c r="B55">
        <f>Table36[[#This Row],[Type of Activity]]</f>
        <v>0</v>
      </c>
      <c r="C55">
        <f>Table36[[#This Row],[Client Type]]</f>
        <v>0</v>
      </c>
      <c r="D55">
        <f>Table36[[#This Row],[Activity]]</f>
        <v>0</v>
      </c>
      <c r="E55" s="9">
        <f>Table36[[#This Row],[Total PAD]]</f>
        <v>0</v>
      </c>
    </row>
    <row r="56" spans="1:5" x14ac:dyDescent="0.35">
      <c r="A56">
        <v>55</v>
      </c>
      <c r="B56">
        <f>Table36[[#This Row],[Type of Activity]]</f>
        <v>0</v>
      </c>
      <c r="C56">
        <f>Table36[[#This Row],[Client Type]]</f>
        <v>0</v>
      </c>
      <c r="D56">
        <f>Table36[[#This Row],[Activity]]</f>
        <v>0</v>
      </c>
      <c r="E56" s="9">
        <f>Table36[[#This Row],[Total PAD]]</f>
        <v>0</v>
      </c>
    </row>
    <row r="57" spans="1:5" x14ac:dyDescent="0.35">
      <c r="A57">
        <v>56</v>
      </c>
      <c r="B57">
        <f>Table36[[#This Row],[Type of Activity]]</f>
        <v>0</v>
      </c>
      <c r="C57">
        <f>Table36[[#This Row],[Client Type]]</f>
        <v>0</v>
      </c>
      <c r="D57">
        <f>Table36[[#This Row],[Activity]]</f>
        <v>0</v>
      </c>
      <c r="E57" s="9">
        <f>Table36[[#This Row],[Total PAD]]</f>
        <v>0</v>
      </c>
    </row>
    <row r="58" spans="1:5" x14ac:dyDescent="0.35">
      <c r="A58">
        <v>57</v>
      </c>
      <c r="B58">
        <f>Table36[[#This Row],[Type of Activity]]</f>
        <v>0</v>
      </c>
      <c r="C58">
        <f>Table36[[#This Row],[Client Type]]</f>
        <v>0</v>
      </c>
      <c r="D58">
        <f>Table36[[#This Row],[Activity]]</f>
        <v>0</v>
      </c>
      <c r="E58" s="9">
        <f>Table36[[#This Row],[Total PAD]]</f>
        <v>0</v>
      </c>
    </row>
    <row r="59" spans="1:5" x14ac:dyDescent="0.35">
      <c r="A59">
        <v>58</v>
      </c>
      <c r="B59">
        <f>Table36[[#This Row],[Type of Activity]]</f>
        <v>0</v>
      </c>
      <c r="C59">
        <f>Table36[[#This Row],[Client Type]]</f>
        <v>0</v>
      </c>
      <c r="D59">
        <f>Table36[[#This Row],[Activity]]</f>
        <v>0</v>
      </c>
      <c r="E59" s="9">
        <f>Table36[[#This Row],[Total PAD]]</f>
        <v>0</v>
      </c>
    </row>
    <row r="60" spans="1:5" x14ac:dyDescent="0.35">
      <c r="A60">
        <v>59</v>
      </c>
      <c r="B60">
        <f>Table36[[#This Row],[Type of Activity]]</f>
        <v>0</v>
      </c>
      <c r="C60">
        <f>Table36[[#This Row],[Client Type]]</f>
        <v>0</v>
      </c>
      <c r="D60">
        <f>Table36[[#This Row],[Activity]]</f>
        <v>0</v>
      </c>
      <c r="E60" s="9">
        <f>Table36[[#This Row],[Total PAD]]</f>
        <v>0</v>
      </c>
    </row>
    <row r="61" spans="1:5" x14ac:dyDescent="0.35">
      <c r="A61">
        <v>60</v>
      </c>
      <c r="B61">
        <f>Table36[[#This Row],[Type of Activity]]</f>
        <v>0</v>
      </c>
      <c r="C61">
        <f>Table36[[#This Row],[Client Type]]</f>
        <v>0</v>
      </c>
      <c r="D61">
        <f>Table36[[#This Row],[Activity]]</f>
        <v>0</v>
      </c>
      <c r="E61" s="9">
        <f>Table36[[#This Row],[Total PAD]]</f>
        <v>0</v>
      </c>
    </row>
    <row r="62" spans="1:5" x14ac:dyDescent="0.35">
      <c r="A62">
        <v>61</v>
      </c>
      <c r="B62">
        <f>Table36[[#This Row],[Type of Activity]]</f>
        <v>0</v>
      </c>
      <c r="C62">
        <f>Table36[[#This Row],[Client Type]]</f>
        <v>0</v>
      </c>
      <c r="D62">
        <f>Table36[[#This Row],[Activity]]</f>
        <v>0</v>
      </c>
      <c r="E62" s="9">
        <f>Table36[[#This Row],[Total PAD]]</f>
        <v>0</v>
      </c>
    </row>
    <row r="63" spans="1:5" x14ac:dyDescent="0.35">
      <c r="A63">
        <v>62</v>
      </c>
      <c r="B63">
        <f>Table36[[#This Row],[Type of Activity]]</f>
        <v>0</v>
      </c>
      <c r="C63">
        <f>Table36[[#This Row],[Client Type]]</f>
        <v>0</v>
      </c>
      <c r="D63">
        <f>Table36[[#This Row],[Activity]]</f>
        <v>0</v>
      </c>
      <c r="E63" s="9">
        <f>Table36[[#This Row],[Total PAD]]</f>
        <v>0</v>
      </c>
    </row>
    <row r="64" spans="1:5" x14ac:dyDescent="0.35">
      <c r="A64">
        <v>63</v>
      </c>
      <c r="B64">
        <f>Table36[[#This Row],[Type of Activity]]</f>
        <v>0</v>
      </c>
      <c r="C64">
        <f>Table36[[#This Row],[Client Type]]</f>
        <v>0</v>
      </c>
      <c r="D64">
        <f>Table36[[#This Row],[Activity]]</f>
        <v>0</v>
      </c>
      <c r="E64" s="9">
        <f>Table36[[#This Row],[Total PAD]]</f>
        <v>0</v>
      </c>
    </row>
    <row r="65" spans="1:5" x14ac:dyDescent="0.35">
      <c r="A65">
        <v>64</v>
      </c>
      <c r="B65">
        <f>Table36[[#This Row],[Type of Activity]]</f>
        <v>0</v>
      </c>
      <c r="C65">
        <f>Table36[[#This Row],[Client Type]]</f>
        <v>0</v>
      </c>
      <c r="D65">
        <f>Table36[[#This Row],[Activity]]</f>
        <v>0</v>
      </c>
      <c r="E65" s="9">
        <f>Table36[[#This Row],[Total PAD]]</f>
        <v>0</v>
      </c>
    </row>
    <row r="66" spans="1:5" x14ac:dyDescent="0.35">
      <c r="A66">
        <v>65</v>
      </c>
      <c r="B66">
        <f>Table36[[#This Row],[Type of Activity]]</f>
        <v>0</v>
      </c>
      <c r="C66">
        <f>Table36[[#This Row],[Client Type]]</f>
        <v>0</v>
      </c>
      <c r="D66">
        <f>Table36[[#This Row],[Activity]]</f>
        <v>0</v>
      </c>
      <c r="E66" s="9">
        <f>Table36[[#This Row],[Total PAD]]</f>
        <v>0</v>
      </c>
    </row>
    <row r="67" spans="1:5" x14ac:dyDescent="0.35">
      <c r="A67">
        <v>66</v>
      </c>
      <c r="B67">
        <f>Table36[[#This Row],[Type of Activity]]</f>
        <v>0</v>
      </c>
      <c r="C67">
        <f>Table36[[#This Row],[Client Type]]</f>
        <v>0</v>
      </c>
      <c r="D67">
        <f>Table36[[#This Row],[Activity]]</f>
        <v>0</v>
      </c>
      <c r="E67" s="9">
        <f>Table36[[#This Row],[Total PAD]]</f>
        <v>0</v>
      </c>
    </row>
    <row r="68" spans="1:5" x14ac:dyDescent="0.35">
      <c r="A68">
        <v>67</v>
      </c>
      <c r="B68">
        <f>Table36[[#This Row],[Type of Activity]]</f>
        <v>0</v>
      </c>
      <c r="C68">
        <f>Table36[[#This Row],[Client Type]]</f>
        <v>0</v>
      </c>
      <c r="D68">
        <f>Table36[[#This Row],[Activity]]</f>
        <v>0</v>
      </c>
      <c r="E68" s="9">
        <f>Table36[[#This Row],[Total PAD]]</f>
        <v>0</v>
      </c>
    </row>
    <row r="69" spans="1:5" x14ac:dyDescent="0.35">
      <c r="A69">
        <v>68</v>
      </c>
      <c r="B69">
        <f>Table36[[#This Row],[Type of Activity]]</f>
        <v>0</v>
      </c>
      <c r="C69">
        <f>Table36[[#This Row],[Client Type]]</f>
        <v>0</v>
      </c>
      <c r="D69">
        <f>Table36[[#This Row],[Activity]]</f>
        <v>0</v>
      </c>
      <c r="E69" s="9">
        <f>Table36[[#This Row],[Total PAD]]</f>
        <v>0</v>
      </c>
    </row>
    <row r="70" spans="1:5" x14ac:dyDescent="0.35">
      <c r="A70">
        <v>69</v>
      </c>
      <c r="B70">
        <f>Table36[[#This Row],[Type of Activity]]</f>
        <v>0</v>
      </c>
      <c r="C70">
        <f>Table36[[#This Row],[Client Type]]</f>
        <v>0</v>
      </c>
      <c r="D70">
        <f>Table36[[#This Row],[Activity]]</f>
        <v>0</v>
      </c>
      <c r="E70" s="9">
        <f>Table36[[#This Row],[Total PAD]]</f>
        <v>0</v>
      </c>
    </row>
    <row r="71" spans="1:5" x14ac:dyDescent="0.35">
      <c r="A71">
        <v>70</v>
      </c>
      <c r="B71">
        <f>Table36[[#This Row],[Type of Activity]]</f>
        <v>0</v>
      </c>
      <c r="C71">
        <f>Table36[[#This Row],[Client Type]]</f>
        <v>0</v>
      </c>
      <c r="D71">
        <f>Table36[[#This Row],[Activity]]</f>
        <v>0</v>
      </c>
      <c r="E71" s="9">
        <f>Table36[[#This Row],[Total PAD]]</f>
        <v>0</v>
      </c>
    </row>
    <row r="72" spans="1:5" x14ac:dyDescent="0.35">
      <c r="A72">
        <v>71</v>
      </c>
      <c r="B72">
        <f>Table36[[#This Row],[Type of Activity]]</f>
        <v>0</v>
      </c>
      <c r="C72">
        <f>Table36[[#This Row],[Client Type]]</f>
        <v>0</v>
      </c>
      <c r="D72">
        <f>Table36[[#This Row],[Activity]]</f>
        <v>0</v>
      </c>
      <c r="E72" s="9">
        <f>Table36[[#This Row],[Total PAD]]</f>
        <v>0</v>
      </c>
    </row>
    <row r="73" spans="1:5" x14ac:dyDescent="0.35">
      <c r="A73">
        <v>72</v>
      </c>
      <c r="B73">
        <f>Table36[[#This Row],[Type of Activity]]</f>
        <v>0</v>
      </c>
      <c r="C73">
        <f>Table36[[#This Row],[Client Type]]</f>
        <v>0</v>
      </c>
      <c r="D73">
        <f>Table36[[#This Row],[Activity]]</f>
        <v>0</v>
      </c>
      <c r="E73" s="9">
        <f>Table36[[#This Row],[Total PAD]]</f>
        <v>0</v>
      </c>
    </row>
    <row r="74" spans="1:5" x14ac:dyDescent="0.35">
      <c r="A74">
        <v>73</v>
      </c>
      <c r="B74">
        <f>Table36[[#This Row],[Type of Activity]]</f>
        <v>0</v>
      </c>
      <c r="C74">
        <f>Table36[[#This Row],[Client Type]]</f>
        <v>0</v>
      </c>
      <c r="D74">
        <f>Table36[[#This Row],[Activity]]</f>
        <v>0</v>
      </c>
      <c r="E74" s="9">
        <f>Table36[[#This Row],[Total PAD]]</f>
        <v>0</v>
      </c>
    </row>
    <row r="75" spans="1:5" x14ac:dyDescent="0.35">
      <c r="A75">
        <v>74</v>
      </c>
      <c r="B75">
        <f>Table36[[#This Row],[Type of Activity]]</f>
        <v>0</v>
      </c>
      <c r="C75">
        <f>Table36[[#This Row],[Client Type]]</f>
        <v>0</v>
      </c>
      <c r="D75">
        <f>Table36[[#This Row],[Activity]]</f>
        <v>0</v>
      </c>
      <c r="E75" s="9">
        <f>Table36[[#This Row],[Total PAD]]</f>
        <v>0</v>
      </c>
    </row>
    <row r="76" spans="1:5" x14ac:dyDescent="0.35">
      <c r="A76">
        <v>75</v>
      </c>
      <c r="B76">
        <f>Table36[[#This Row],[Type of Activity]]</f>
        <v>0</v>
      </c>
      <c r="C76">
        <f>Table36[[#This Row],[Client Type]]</f>
        <v>0</v>
      </c>
      <c r="D76">
        <f>Table36[[#This Row],[Activity]]</f>
        <v>0</v>
      </c>
      <c r="E76" s="9">
        <f>Table36[[#This Row],[Total PAD]]</f>
        <v>0</v>
      </c>
    </row>
    <row r="77" spans="1:5" x14ac:dyDescent="0.35">
      <c r="A77">
        <v>76</v>
      </c>
      <c r="B77">
        <f>Table36[[#This Row],[Type of Activity]]</f>
        <v>0</v>
      </c>
      <c r="C77">
        <f>Table36[[#This Row],[Client Type]]</f>
        <v>0</v>
      </c>
      <c r="D77">
        <f>Table36[[#This Row],[Activity]]</f>
        <v>0</v>
      </c>
      <c r="E77" s="9">
        <f>Table36[[#This Row],[Total PAD]]</f>
        <v>0</v>
      </c>
    </row>
    <row r="78" spans="1:5" x14ac:dyDescent="0.35">
      <c r="A78">
        <v>77</v>
      </c>
      <c r="B78">
        <f>Table36[[#This Row],[Type of Activity]]</f>
        <v>0</v>
      </c>
      <c r="C78">
        <f>Table36[[#This Row],[Client Type]]</f>
        <v>0</v>
      </c>
      <c r="D78">
        <f>Table36[[#This Row],[Activity]]</f>
        <v>0</v>
      </c>
      <c r="E78" s="9">
        <f>Table36[[#This Row],[Total PAD]]</f>
        <v>0</v>
      </c>
    </row>
    <row r="79" spans="1:5" x14ac:dyDescent="0.35">
      <c r="A79">
        <v>78</v>
      </c>
      <c r="B79">
        <f>Table36[[#This Row],[Type of Activity]]</f>
        <v>0</v>
      </c>
      <c r="C79">
        <f>Table36[[#This Row],[Client Type]]</f>
        <v>0</v>
      </c>
      <c r="D79">
        <f>Table36[[#This Row],[Activity]]</f>
        <v>0</v>
      </c>
      <c r="E79" s="9">
        <f>Table36[[#This Row],[Total PAD]]</f>
        <v>0</v>
      </c>
    </row>
    <row r="80" spans="1:5" x14ac:dyDescent="0.35">
      <c r="A80">
        <v>79</v>
      </c>
      <c r="B80">
        <f>Table36[[#This Row],[Type of Activity]]</f>
        <v>0</v>
      </c>
      <c r="C80">
        <f>Table36[[#This Row],[Client Type]]</f>
        <v>0</v>
      </c>
      <c r="D80">
        <f>Table36[[#This Row],[Activity]]</f>
        <v>0</v>
      </c>
      <c r="E80" s="9">
        <f>Table36[[#This Row],[Total PAD]]</f>
        <v>0</v>
      </c>
    </row>
    <row r="81" spans="1:5" x14ac:dyDescent="0.35">
      <c r="A81">
        <v>80</v>
      </c>
      <c r="B81">
        <f>Table36[[#This Row],[Type of Activity]]</f>
        <v>0</v>
      </c>
      <c r="C81">
        <f>Table36[[#This Row],[Client Type]]</f>
        <v>0</v>
      </c>
      <c r="D81">
        <f>Table36[[#This Row],[Activity]]</f>
        <v>0</v>
      </c>
      <c r="E81" s="9">
        <f>Table36[[#This Row],[Total PAD]]</f>
        <v>0</v>
      </c>
    </row>
    <row r="82" spans="1:5" x14ac:dyDescent="0.35">
      <c r="A82">
        <v>81</v>
      </c>
      <c r="B82">
        <f>Table36[[#This Row],[Type of Activity]]</f>
        <v>0</v>
      </c>
      <c r="C82">
        <f>Table36[[#This Row],[Client Type]]</f>
        <v>0</v>
      </c>
      <c r="D82">
        <f>Table36[[#This Row],[Activity]]</f>
        <v>0</v>
      </c>
      <c r="E82" s="9">
        <f>Table36[[#This Row],[Total PAD]]</f>
        <v>0</v>
      </c>
    </row>
    <row r="83" spans="1:5" x14ac:dyDescent="0.35">
      <c r="A83">
        <v>82</v>
      </c>
      <c r="B83">
        <f>Table36[[#This Row],[Type of Activity]]</f>
        <v>0</v>
      </c>
      <c r="C83">
        <f>Table36[[#This Row],[Client Type]]</f>
        <v>0</v>
      </c>
      <c r="D83">
        <f>Table36[[#This Row],[Activity]]</f>
        <v>0</v>
      </c>
      <c r="E83" s="9">
        <f>Table36[[#This Row],[Total PAD]]</f>
        <v>0</v>
      </c>
    </row>
    <row r="84" spans="1:5" x14ac:dyDescent="0.35">
      <c r="A84">
        <v>83</v>
      </c>
      <c r="B84">
        <f>Table36[[#This Row],[Type of Activity]]</f>
        <v>0</v>
      </c>
      <c r="C84">
        <f>Table36[[#This Row],[Client Type]]</f>
        <v>0</v>
      </c>
      <c r="D84">
        <f>Table36[[#This Row],[Activity]]</f>
        <v>0</v>
      </c>
      <c r="E84" s="9">
        <f>Table36[[#This Row],[Total PAD]]</f>
        <v>0</v>
      </c>
    </row>
    <row r="85" spans="1:5" x14ac:dyDescent="0.35">
      <c r="A85">
        <v>84</v>
      </c>
      <c r="B85">
        <f>Table36[[#This Row],[Type of Activity]]</f>
        <v>0</v>
      </c>
      <c r="C85">
        <f>Table36[[#This Row],[Client Type]]</f>
        <v>0</v>
      </c>
      <c r="D85">
        <f>Table36[[#This Row],[Activity]]</f>
        <v>0</v>
      </c>
      <c r="E85" s="9">
        <f>Table36[[#This Row],[Total PAD]]</f>
        <v>0</v>
      </c>
    </row>
    <row r="86" spans="1:5" x14ac:dyDescent="0.35">
      <c r="A86">
        <v>85</v>
      </c>
      <c r="B86">
        <f>Table36[[#This Row],[Type of Activity]]</f>
        <v>0</v>
      </c>
      <c r="C86">
        <f>Table36[[#This Row],[Client Type]]</f>
        <v>0</v>
      </c>
      <c r="D86">
        <f>Table36[[#This Row],[Activity]]</f>
        <v>0</v>
      </c>
      <c r="E86" s="9">
        <f>Table36[[#This Row],[Total PAD]]</f>
        <v>0</v>
      </c>
    </row>
    <row r="87" spans="1:5" x14ac:dyDescent="0.35">
      <c r="A87">
        <v>86</v>
      </c>
      <c r="B87">
        <f>Table36[[#This Row],[Type of Activity]]</f>
        <v>0</v>
      </c>
      <c r="C87">
        <f>Table36[[#This Row],[Client Type]]</f>
        <v>0</v>
      </c>
      <c r="D87">
        <f>Table36[[#This Row],[Activity]]</f>
        <v>0</v>
      </c>
      <c r="E87" s="9">
        <f>Table36[[#This Row],[Total PAD]]</f>
        <v>0</v>
      </c>
    </row>
    <row r="88" spans="1:5" x14ac:dyDescent="0.35">
      <c r="A88">
        <v>87</v>
      </c>
      <c r="B88">
        <f>Table36[[#This Row],[Type of Activity]]</f>
        <v>0</v>
      </c>
      <c r="C88">
        <f>Table36[[#This Row],[Client Type]]</f>
        <v>0</v>
      </c>
      <c r="D88">
        <f>Table36[[#This Row],[Activity]]</f>
        <v>0</v>
      </c>
      <c r="E88" s="9">
        <f>Table36[[#This Row],[Total PAD]]</f>
        <v>0</v>
      </c>
    </row>
    <row r="89" spans="1:5" x14ac:dyDescent="0.35">
      <c r="A89">
        <v>88</v>
      </c>
      <c r="B89">
        <f>Table36[[#This Row],[Type of Activity]]</f>
        <v>0</v>
      </c>
      <c r="C89">
        <f>Table36[[#This Row],[Client Type]]</f>
        <v>0</v>
      </c>
      <c r="D89">
        <f>Table36[[#This Row],[Activity]]</f>
        <v>0</v>
      </c>
      <c r="E89" s="9">
        <f>Table36[[#This Row],[Total PAD]]</f>
        <v>0</v>
      </c>
    </row>
    <row r="90" spans="1:5" x14ac:dyDescent="0.35">
      <c r="A90">
        <v>89</v>
      </c>
      <c r="B90">
        <f>Table36[[#This Row],[Type of Activity]]</f>
        <v>0</v>
      </c>
      <c r="C90">
        <f>Table36[[#This Row],[Client Type]]</f>
        <v>0</v>
      </c>
      <c r="D90">
        <f>Table36[[#This Row],[Activity]]</f>
        <v>0</v>
      </c>
      <c r="E90" s="9">
        <f>Table36[[#This Row],[Total PAD]]</f>
        <v>0</v>
      </c>
    </row>
    <row r="91" spans="1:5" x14ac:dyDescent="0.35">
      <c r="A91">
        <v>90</v>
      </c>
      <c r="B91">
        <f>Table36[[#This Row],[Type of Activity]]</f>
        <v>0</v>
      </c>
      <c r="C91">
        <f>Table36[[#This Row],[Client Type]]</f>
        <v>0</v>
      </c>
      <c r="D91">
        <f>Table36[[#This Row],[Activity]]</f>
        <v>0</v>
      </c>
      <c r="E91" s="9">
        <f>Table36[[#This Row],[Total PAD]]</f>
        <v>0</v>
      </c>
    </row>
    <row r="92" spans="1:5" x14ac:dyDescent="0.35">
      <c r="A92">
        <v>91</v>
      </c>
      <c r="B92">
        <f>Table36[[#This Row],[Type of Activity]]</f>
        <v>0</v>
      </c>
      <c r="C92">
        <f>Table36[[#This Row],[Client Type]]</f>
        <v>0</v>
      </c>
      <c r="D92">
        <f>Table36[[#This Row],[Activity]]</f>
        <v>0</v>
      </c>
      <c r="E92" s="9">
        <f>Table36[[#This Row],[Total PAD]]</f>
        <v>0</v>
      </c>
    </row>
    <row r="93" spans="1:5" x14ac:dyDescent="0.35">
      <c r="A93">
        <v>92</v>
      </c>
      <c r="B93">
        <f>Table36[[#This Row],[Type of Activity]]</f>
        <v>0</v>
      </c>
      <c r="C93">
        <f>Table36[[#This Row],[Client Type]]</f>
        <v>0</v>
      </c>
      <c r="D93">
        <f>Table36[[#This Row],[Activity]]</f>
        <v>0</v>
      </c>
      <c r="E93" s="9">
        <f>Table36[[#This Row],[Total PAD]]</f>
        <v>0</v>
      </c>
    </row>
    <row r="94" spans="1:5" x14ac:dyDescent="0.35">
      <c r="A94">
        <v>93</v>
      </c>
      <c r="B94">
        <f>Table36[[#This Row],[Type of Activity]]</f>
        <v>0</v>
      </c>
      <c r="C94">
        <f>Table36[[#This Row],[Client Type]]</f>
        <v>0</v>
      </c>
      <c r="D94">
        <f>Table36[[#This Row],[Activity]]</f>
        <v>0</v>
      </c>
      <c r="E94" s="9">
        <f>Table36[[#This Row],[Total PAD]]</f>
        <v>0</v>
      </c>
    </row>
    <row r="95" spans="1:5" x14ac:dyDescent="0.35">
      <c r="A95">
        <v>94</v>
      </c>
      <c r="B95">
        <f>Table36[[#This Row],[Type of Activity]]</f>
        <v>0</v>
      </c>
      <c r="C95">
        <f>Table36[[#This Row],[Client Type]]</f>
        <v>0</v>
      </c>
      <c r="D95">
        <f>Table36[[#This Row],[Activity]]</f>
        <v>0</v>
      </c>
      <c r="E95" s="9">
        <f>Table36[[#This Row],[Total PAD]]</f>
        <v>0</v>
      </c>
    </row>
    <row r="96" spans="1:5" x14ac:dyDescent="0.35">
      <c r="A96">
        <v>95</v>
      </c>
      <c r="B96">
        <f>Table36[[#This Row],[Type of Activity]]</f>
        <v>0</v>
      </c>
      <c r="C96">
        <f>Table36[[#This Row],[Client Type]]</f>
        <v>0</v>
      </c>
      <c r="D96">
        <f>Table36[[#This Row],[Activity]]</f>
        <v>0</v>
      </c>
      <c r="E96" s="9">
        <f>Table36[[#This Row],[Total PAD]]</f>
        <v>0</v>
      </c>
    </row>
    <row r="97" spans="1:5" x14ac:dyDescent="0.35">
      <c r="A97">
        <v>96</v>
      </c>
      <c r="B97">
        <f>Table36[[#This Row],[Type of Activity]]</f>
        <v>0</v>
      </c>
      <c r="C97">
        <f>Table36[[#This Row],[Client Type]]</f>
        <v>0</v>
      </c>
      <c r="D97">
        <f>Table36[[#This Row],[Activity]]</f>
        <v>0</v>
      </c>
      <c r="E97" s="9">
        <f>Table36[[#This Row],[Total PAD]]</f>
        <v>0</v>
      </c>
    </row>
    <row r="98" spans="1:5" x14ac:dyDescent="0.35">
      <c r="A98">
        <v>97</v>
      </c>
      <c r="B98">
        <f>Table36[[#This Row],[Type of Activity]]</f>
        <v>0</v>
      </c>
      <c r="C98">
        <f>Table36[[#This Row],[Client Type]]</f>
        <v>0</v>
      </c>
      <c r="D98">
        <f>Table36[[#This Row],[Activity]]</f>
        <v>0</v>
      </c>
      <c r="E98" s="9">
        <f>Table36[[#This Row],[Total PAD]]</f>
        <v>0</v>
      </c>
    </row>
    <row r="99" spans="1:5" x14ac:dyDescent="0.35">
      <c r="A99">
        <v>98</v>
      </c>
      <c r="B99">
        <f>Table36[[#This Row],[Type of Activity]]</f>
        <v>0</v>
      </c>
      <c r="C99">
        <f>Table36[[#This Row],[Client Type]]</f>
        <v>0</v>
      </c>
      <c r="D99">
        <f>Table36[[#This Row],[Activity]]</f>
        <v>0</v>
      </c>
      <c r="E99" s="9">
        <f>Table36[[#This Row],[Total PAD]]</f>
        <v>0</v>
      </c>
    </row>
    <row r="100" spans="1:5" x14ac:dyDescent="0.35">
      <c r="A100">
        <v>99</v>
      </c>
      <c r="B100">
        <f>Table36[[#This Row],[Type of Activity]]</f>
        <v>0</v>
      </c>
      <c r="C100">
        <f>Table36[[#This Row],[Client Type]]</f>
        <v>0</v>
      </c>
      <c r="D100">
        <f>Table36[[#This Row],[Activity]]</f>
        <v>0</v>
      </c>
      <c r="E100" s="9">
        <f>Table36[[#This Row],[Total PAD]]</f>
        <v>0</v>
      </c>
    </row>
    <row r="101" spans="1:5" x14ac:dyDescent="0.35">
      <c r="A101" t="s">
        <v>65</v>
      </c>
      <c r="E101" s="9">
        <f>SUBTOTAL(109,Table47[Participant Activity Days])</f>
        <v>0</v>
      </c>
    </row>
  </sheetData>
  <sheetProtection algorithmName="SHA-512" hashValue="iQMFwsjAeFSYnqnG6ktr+Mi44oDBbXHWe3f2g6w0f4sm391JFLAY2n3ssxfwQe3NvHie0Cj7eSJ2QBlYXcqq7w==" saltValue="8Si/uCWkXcPDs0V1fg52Pw==" spinCount="100000" sheet="1" objects="1" scenarios="1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B4223-B117-480D-BBD6-50A69F640495}">
  <dimension ref="A1:S100"/>
  <sheetViews>
    <sheetView workbookViewId="0">
      <selection activeCell="F2" sqref="F2"/>
    </sheetView>
  </sheetViews>
  <sheetFormatPr defaultRowHeight="14.5" x14ac:dyDescent="0.35"/>
  <cols>
    <col min="1" max="1" width="7.7265625" customWidth="1"/>
    <col min="2" max="2" width="15.08984375" style="3" customWidth="1"/>
    <col min="3" max="3" width="26.1796875" customWidth="1"/>
    <col min="4" max="4" width="29.26953125" style="3" customWidth="1"/>
    <col min="5" max="5" width="2.1796875" style="4" customWidth="1"/>
    <col min="6" max="17" width="6.1796875" customWidth="1"/>
    <col min="18" max="18" width="2.08984375" style="7" customWidth="1"/>
    <col min="19" max="19" width="10.6328125" customWidth="1"/>
  </cols>
  <sheetData>
    <row r="1" spans="1:19" s="5" customFormat="1" ht="29" x14ac:dyDescent="0.35">
      <c r="A1" s="5" t="s">
        <v>71</v>
      </c>
      <c r="B1" s="5" t="s">
        <v>68</v>
      </c>
      <c r="C1" s="5" t="s">
        <v>55</v>
      </c>
      <c r="D1" s="5" t="s">
        <v>54</v>
      </c>
      <c r="E1" s="8" t="s">
        <v>84</v>
      </c>
      <c r="F1" s="6" t="s">
        <v>72</v>
      </c>
      <c r="G1" s="6" t="s">
        <v>73</v>
      </c>
      <c r="H1" s="6" t="s">
        <v>74</v>
      </c>
      <c r="I1" s="6" t="s">
        <v>75</v>
      </c>
      <c r="J1" s="6" t="s">
        <v>76</v>
      </c>
      <c r="K1" s="6" t="s">
        <v>77</v>
      </c>
      <c r="L1" s="6" t="s">
        <v>78</v>
      </c>
      <c r="M1" s="6" t="s">
        <v>79</v>
      </c>
      <c r="N1" s="6" t="s">
        <v>80</v>
      </c>
      <c r="O1" s="6" t="s">
        <v>81</v>
      </c>
      <c r="P1" s="6" t="s">
        <v>82</v>
      </c>
      <c r="Q1" s="6" t="s">
        <v>83</v>
      </c>
      <c r="R1" s="8" t="s">
        <v>85</v>
      </c>
      <c r="S1" s="5" t="s">
        <v>66</v>
      </c>
    </row>
    <row r="2" spans="1:19" x14ac:dyDescent="0.35">
      <c r="A2">
        <v>1</v>
      </c>
      <c r="B2" s="10" t="s">
        <v>69</v>
      </c>
      <c r="C2" s="10" t="s">
        <v>60</v>
      </c>
      <c r="D2" s="10" t="s">
        <v>86</v>
      </c>
      <c r="E2" s="11"/>
      <c r="F2" s="12">
        <v>40</v>
      </c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S2">
        <f>(F2*0.25)+(G2*0.5)+(H2*0.75)+(I2)+(J2*1.5)+(K2*2)+(L2*2.5)+(M2*3)+(N2*3.5)+(O2*4)+(P2*4.5)+(Q2*5)</f>
        <v>10</v>
      </c>
    </row>
    <row r="3" spans="1:19" x14ac:dyDescent="0.35">
      <c r="A3">
        <v>2</v>
      </c>
      <c r="B3" s="10"/>
      <c r="C3" s="10"/>
      <c r="D3" s="10"/>
      <c r="E3" s="11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S3">
        <f t="shared" ref="S3:S21" si="0">(F3*0.25)+(G3*0.5)+(H3*0.75)+(I3)+(J3*1.5)+(K3*2)+(L3*2.5)+(M3*3)+(N3*3.5)+(O3*4)+(P3*4.5)+(Q3*5)</f>
        <v>0</v>
      </c>
    </row>
    <row r="4" spans="1:19" x14ac:dyDescent="0.35">
      <c r="A4">
        <v>3</v>
      </c>
      <c r="B4" s="10"/>
      <c r="C4" s="12"/>
      <c r="D4" s="10"/>
      <c r="E4" s="11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S4">
        <f t="shared" si="0"/>
        <v>0</v>
      </c>
    </row>
    <row r="5" spans="1:19" x14ac:dyDescent="0.35">
      <c r="A5">
        <v>4</v>
      </c>
      <c r="B5" s="10"/>
      <c r="C5" s="12"/>
      <c r="D5" s="10"/>
      <c r="E5" s="11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S5">
        <f t="shared" si="0"/>
        <v>0</v>
      </c>
    </row>
    <row r="6" spans="1:19" x14ac:dyDescent="0.35">
      <c r="A6">
        <v>5</v>
      </c>
      <c r="B6" s="10"/>
      <c r="C6" s="12"/>
      <c r="D6" s="10"/>
      <c r="E6" s="11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S6">
        <f t="shared" si="0"/>
        <v>0</v>
      </c>
    </row>
    <row r="7" spans="1:19" x14ac:dyDescent="0.35">
      <c r="A7">
        <v>6</v>
      </c>
      <c r="B7" s="10"/>
      <c r="C7" s="12"/>
      <c r="D7" s="10"/>
      <c r="E7" s="11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S7">
        <f t="shared" si="0"/>
        <v>0</v>
      </c>
    </row>
    <row r="8" spans="1:19" x14ac:dyDescent="0.35">
      <c r="A8">
        <v>7</v>
      </c>
      <c r="B8" s="10"/>
      <c r="C8" s="12"/>
      <c r="D8" s="10"/>
      <c r="E8" s="11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S8">
        <f t="shared" si="0"/>
        <v>0</v>
      </c>
    </row>
    <row r="9" spans="1:19" x14ac:dyDescent="0.35">
      <c r="A9">
        <v>8</v>
      </c>
      <c r="B9" s="10"/>
      <c r="C9" s="12"/>
      <c r="D9" s="10"/>
      <c r="E9" s="11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S9">
        <f t="shared" si="0"/>
        <v>0</v>
      </c>
    </row>
    <row r="10" spans="1:19" x14ac:dyDescent="0.35">
      <c r="A10">
        <v>9</v>
      </c>
      <c r="B10" s="10"/>
      <c r="C10" s="12"/>
      <c r="D10" s="10"/>
      <c r="E10" s="11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S10">
        <f t="shared" si="0"/>
        <v>0</v>
      </c>
    </row>
    <row r="11" spans="1:19" x14ac:dyDescent="0.35">
      <c r="A11">
        <v>10</v>
      </c>
      <c r="B11" s="10"/>
      <c r="C11" s="12"/>
      <c r="D11" s="10"/>
      <c r="E11" s="11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S11">
        <f t="shared" si="0"/>
        <v>0</v>
      </c>
    </row>
    <row r="12" spans="1:19" x14ac:dyDescent="0.35">
      <c r="A12">
        <v>11</v>
      </c>
      <c r="B12" s="10"/>
      <c r="C12" s="12"/>
      <c r="D12" s="10"/>
      <c r="E12" s="11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S12">
        <f t="shared" si="0"/>
        <v>0</v>
      </c>
    </row>
    <row r="13" spans="1:19" x14ac:dyDescent="0.35">
      <c r="A13">
        <v>12</v>
      </c>
      <c r="B13" s="10"/>
      <c r="C13" s="12"/>
      <c r="D13" s="10"/>
      <c r="E13" s="11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S13">
        <f t="shared" si="0"/>
        <v>0</v>
      </c>
    </row>
    <row r="14" spans="1:19" x14ac:dyDescent="0.35">
      <c r="A14">
        <v>13</v>
      </c>
      <c r="B14" s="10"/>
      <c r="C14" s="12"/>
      <c r="D14" s="10"/>
      <c r="E14" s="11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S14">
        <f t="shared" si="0"/>
        <v>0</v>
      </c>
    </row>
    <row r="15" spans="1:19" x14ac:dyDescent="0.35">
      <c r="A15">
        <v>14</v>
      </c>
      <c r="B15" s="10"/>
      <c r="C15" s="12"/>
      <c r="D15" s="10"/>
      <c r="E15" s="11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S15">
        <f t="shared" si="0"/>
        <v>0</v>
      </c>
    </row>
    <row r="16" spans="1:19" x14ac:dyDescent="0.35">
      <c r="A16">
        <v>15</v>
      </c>
      <c r="B16" s="10"/>
      <c r="C16" s="12"/>
      <c r="D16" s="10"/>
      <c r="E16" s="11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S16">
        <f t="shared" si="0"/>
        <v>0</v>
      </c>
    </row>
    <row r="17" spans="1:19" x14ac:dyDescent="0.35">
      <c r="A17">
        <v>16</v>
      </c>
      <c r="B17" s="10"/>
      <c r="C17" s="12"/>
      <c r="D17" s="10"/>
      <c r="E17" s="11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S17">
        <f t="shared" si="0"/>
        <v>0</v>
      </c>
    </row>
    <row r="18" spans="1:19" x14ac:dyDescent="0.35">
      <c r="A18">
        <v>17</v>
      </c>
      <c r="B18" s="10"/>
      <c r="C18" s="12"/>
      <c r="D18" s="10"/>
      <c r="E18" s="11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S18">
        <f t="shared" si="0"/>
        <v>0</v>
      </c>
    </row>
    <row r="19" spans="1:19" x14ac:dyDescent="0.35">
      <c r="A19">
        <v>18</v>
      </c>
      <c r="B19" s="10"/>
      <c r="C19" s="12"/>
      <c r="D19" s="10"/>
      <c r="E19" s="11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S19">
        <f t="shared" si="0"/>
        <v>0</v>
      </c>
    </row>
    <row r="20" spans="1:19" x14ac:dyDescent="0.35">
      <c r="A20">
        <v>19</v>
      </c>
      <c r="B20" s="10"/>
      <c r="C20" s="12"/>
      <c r="D20" s="10"/>
      <c r="E20" s="11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S20">
        <f t="shared" si="0"/>
        <v>0</v>
      </c>
    </row>
    <row r="21" spans="1:19" x14ac:dyDescent="0.35">
      <c r="A21">
        <v>20</v>
      </c>
      <c r="B21" s="10"/>
      <c r="C21" s="12"/>
      <c r="D21" s="10"/>
      <c r="E21" s="11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S21">
        <f t="shared" si="0"/>
        <v>0</v>
      </c>
    </row>
    <row r="22" spans="1:19" x14ac:dyDescent="0.35">
      <c r="A22">
        <v>21</v>
      </c>
      <c r="B22" s="10"/>
      <c r="C22" s="12"/>
      <c r="D22" s="10"/>
      <c r="E22" s="11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S22">
        <f>(F22*0.25)+(G22*0.5)+(H22*0.75)+(I22)+(J22*1.5)+(K22*2)+(L22*2.5)+(M22*3)+(N22*3.5)+(O22*4)+(P22*4.5)+(Q22*5)</f>
        <v>0</v>
      </c>
    </row>
    <row r="23" spans="1:19" x14ac:dyDescent="0.35">
      <c r="A23">
        <v>22</v>
      </c>
      <c r="B23" s="10"/>
      <c r="C23" s="12"/>
      <c r="D23" s="10"/>
      <c r="E23" s="11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S23">
        <f t="shared" ref="S23:S25" si="1">(F23*0.25)+(G23*0.5)+(H23*0.75)+(I23)+(J23*1.5)+(K23*2)+(L23*2.5)+(M23*3)+(N23*3.5)+(O23*4)+(P23*4.5)+(Q23*5)</f>
        <v>0</v>
      </c>
    </row>
    <row r="24" spans="1:19" x14ac:dyDescent="0.35">
      <c r="A24">
        <v>23</v>
      </c>
      <c r="B24" s="10"/>
      <c r="C24" s="12"/>
      <c r="D24" s="10"/>
      <c r="E24" s="11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S24">
        <f t="shared" si="1"/>
        <v>0</v>
      </c>
    </row>
    <row r="25" spans="1:19" x14ac:dyDescent="0.35">
      <c r="A25">
        <v>24</v>
      </c>
      <c r="B25" s="10"/>
      <c r="C25" s="12"/>
      <c r="D25" s="10"/>
      <c r="E25" s="11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S25">
        <f t="shared" si="1"/>
        <v>0</v>
      </c>
    </row>
    <row r="26" spans="1:19" x14ac:dyDescent="0.35">
      <c r="A26">
        <v>25</v>
      </c>
      <c r="B26" s="10"/>
      <c r="C26" s="12"/>
      <c r="D26" s="10"/>
      <c r="E26" s="11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S26">
        <f t="shared" ref="S26:S33" si="2">(F26*0.25)+(G26*0.5)+(H26*0.75)+(I26)+(J26*1.5)+(K26*2)+(L26*2.5)+(M26*3)+(N26*3.5)+(O26*4)+(P26*4.5)+(Q26*5)</f>
        <v>0</v>
      </c>
    </row>
    <row r="27" spans="1:19" x14ac:dyDescent="0.35">
      <c r="A27">
        <v>26</v>
      </c>
      <c r="B27" s="10"/>
      <c r="C27" s="12"/>
      <c r="D27" s="10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S27">
        <f t="shared" si="2"/>
        <v>0</v>
      </c>
    </row>
    <row r="28" spans="1:19" x14ac:dyDescent="0.35">
      <c r="A28">
        <v>27</v>
      </c>
      <c r="B28" s="10"/>
      <c r="C28" s="12"/>
      <c r="D28" s="10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S28">
        <f t="shared" si="2"/>
        <v>0</v>
      </c>
    </row>
    <row r="29" spans="1:19" x14ac:dyDescent="0.35">
      <c r="A29">
        <v>28</v>
      </c>
      <c r="B29" s="10"/>
      <c r="C29" s="12"/>
      <c r="D29" s="10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S29">
        <f t="shared" si="2"/>
        <v>0</v>
      </c>
    </row>
    <row r="30" spans="1:19" x14ac:dyDescent="0.35">
      <c r="A30">
        <v>29</v>
      </c>
      <c r="B30" s="10"/>
      <c r="C30" s="12"/>
      <c r="D30" s="10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S30">
        <f t="shared" si="2"/>
        <v>0</v>
      </c>
    </row>
    <row r="31" spans="1:19" x14ac:dyDescent="0.35">
      <c r="A31">
        <v>30</v>
      </c>
      <c r="B31" s="10"/>
      <c r="C31" s="12"/>
      <c r="D31" s="10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S31">
        <f t="shared" si="2"/>
        <v>0</v>
      </c>
    </row>
    <row r="32" spans="1:19" x14ac:dyDescent="0.35">
      <c r="A32">
        <v>31</v>
      </c>
      <c r="B32" s="10"/>
      <c r="C32" s="12"/>
      <c r="D32" s="10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S32">
        <f t="shared" si="2"/>
        <v>0</v>
      </c>
    </row>
    <row r="33" spans="1:19" x14ac:dyDescent="0.35">
      <c r="A33">
        <v>32</v>
      </c>
      <c r="B33" s="10"/>
      <c r="C33" s="12"/>
      <c r="D33" s="10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S33">
        <f t="shared" si="2"/>
        <v>0</v>
      </c>
    </row>
    <row r="34" spans="1:19" x14ac:dyDescent="0.35">
      <c r="A34">
        <v>33</v>
      </c>
      <c r="B34" s="10"/>
      <c r="C34" s="12"/>
      <c r="D34" s="10"/>
      <c r="E34" s="11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S34">
        <f t="shared" ref="S34:S42" si="3">(F34*0.25)+(G34*0.5)+(H34*0.75)+(I34)+(J34*1.5)+(K34*2)+(L34*2.5)+(M34*3)+(N34*3.5)+(O34*4)+(P34*4.5)+(Q34*5)</f>
        <v>0</v>
      </c>
    </row>
    <row r="35" spans="1:19" x14ac:dyDescent="0.35">
      <c r="A35">
        <v>34</v>
      </c>
      <c r="B35" s="10"/>
      <c r="C35" s="12"/>
      <c r="D35" s="10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S35">
        <f t="shared" si="3"/>
        <v>0</v>
      </c>
    </row>
    <row r="36" spans="1:19" x14ac:dyDescent="0.35">
      <c r="A36">
        <v>35</v>
      </c>
      <c r="B36" s="10"/>
      <c r="C36" s="12"/>
      <c r="D36" s="10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S36">
        <f t="shared" si="3"/>
        <v>0</v>
      </c>
    </row>
    <row r="37" spans="1:19" x14ac:dyDescent="0.35">
      <c r="A37">
        <v>36</v>
      </c>
      <c r="B37" s="10"/>
      <c r="C37" s="12"/>
      <c r="D37" s="10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S37">
        <f t="shared" si="3"/>
        <v>0</v>
      </c>
    </row>
    <row r="38" spans="1:19" x14ac:dyDescent="0.35">
      <c r="A38">
        <v>37</v>
      </c>
      <c r="B38" s="10"/>
      <c r="C38" s="12"/>
      <c r="D38" s="10"/>
      <c r="E38" s="11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S38">
        <f t="shared" si="3"/>
        <v>0</v>
      </c>
    </row>
    <row r="39" spans="1:19" x14ac:dyDescent="0.35">
      <c r="A39">
        <v>38</v>
      </c>
      <c r="B39" s="10"/>
      <c r="C39" s="12"/>
      <c r="D39" s="10"/>
      <c r="E39" s="11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S39">
        <f t="shared" si="3"/>
        <v>0</v>
      </c>
    </row>
    <row r="40" spans="1:19" x14ac:dyDescent="0.35">
      <c r="A40">
        <v>39</v>
      </c>
      <c r="B40" s="10"/>
      <c r="C40" s="12"/>
      <c r="D40" s="10"/>
      <c r="E40" s="11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S40">
        <f t="shared" si="3"/>
        <v>0</v>
      </c>
    </row>
    <row r="41" spans="1:19" x14ac:dyDescent="0.35">
      <c r="A41">
        <v>40</v>
      </c>
      <c r="B41" s="10"/>
      <c r="C41" s="12"/>
      <c r="D41" s="10"/>
      <c r="E41" s="11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S41">
        <f t="shared" si="3"/>
        <v>0</v>
      </c>
    </row>
    <row r="42" spans="1:19" x14ac:dyDescent="0.35">
      <c r="A42">
        <v>41</v>
      </c>
      <c r="B42" s="10"/>
      <c r="C42" s="12"/>
      <c r="D42" s="10"/>
      <c r="E42" s="11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S42">
        <f t="shared" si="3"/>
        <v>0</v>
      </c>
    </row>
    <row r="43" spans="1:19" x14ac:dyDescent="0.35">
      <c r="A43">
        <v>42</v>
      </c>
      <c r="B43" s="10"/>
      <c r="C43" s="12"/>
      <c r="D43" s="10"/>
      <c r="E43" s="11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S43">
        <f t="shared" ref="S43:S50" si="4">(F43*0.25)+(G43*0.5)+(H43*0.75)+(I43)+(J43*1.5)+(K43*2)+(L43*2.5)+(M43*3)+(N43*3.5)+(O43*4)+(P43*4.5)+(Q43*5)</f>
        <v>0</v>
      </c>
    </row>
    <row r="44" spans="1:19" x14ac:dyDescent="0.35">
      <c r="A44">
        <v>43</v>
      </c>
      <c r="B44" s="10"/>
      <c r="C44" s="12"/>
      <c r="D44" s="10"/>
      <c r="E44" s="11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S44">
        <f t="shared" si="4"/>
        <v>0</v>
      </c>
    </row>
    <row r="45" spans="1:19" x14ac:dyDescent="0.35">
      <c r="A45">
        <v>44</v>
      </c>
      <c r="B45" s="10"/>
      <c r="C45" s="12"/>
      <c r="D45" s="10"/>
      <c r="E45" s="11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S45">
        <f t="shared" si="4"/>
        <v>0</v>
      </c>
    </row>
    <row r="46" spans="1:19" x14ac:dyDescent="0.35">
      <c r="A46">
        <v>45</v>
      </c>
      <c r="B46" s="10"/>
      <c r="C46" s="12"/>
      <c r="D46" s="10"/>
      <c r="E46" s="11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S46">
        <f t="shared" si="4"/>
        <v>0</v>
      </c>
    </row>
    <row r="47" spans="1:19" x14ac:dyDescent="0.35">
      <c r="A47">
        <v>46</v>
      </c>
      <c r="B47" s="10"/>
      <c r="C47" s="12"/>
      <c r="D47" s="10"/>
      <c r="E47" s="11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S47">
        <f t="shared" si="4"/>
        <v>0</v>
      </c>
    </row>
    <row r="48" spans="1:19" x14ac:dyDescent="0.35">
      <c r="A48">
        <v>47</v>
      </c>
      <c r="B48" s="10"/>
      <c r="C48" s="12"/>
      <c r="D48" s="10"/>
      <c r="E48" s="11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S48">
        <f t="shared" si="4"/>
        <v>0</v>
      </c>
    </row>
    <row r="49" spans="1:19" x14ac:dyDescent="0.35">
      <c r="A49">
        <v>48</v>
      </c>
      <c r="B49" s="10"/>
      <c r="C49" s="12"/>
      <c r="D49" s="10"/>
      <c r="E49" s="11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S49">
        <f t="shared" si="4"/>
        <v>0</v>
      </c>
    </row>
    <row r="50" spans="1:19" x14ac:dyDescent="0.35">
      <c r="A50">
        <v>49</v>
      </c>
      <c r="B50" s="10"/>
      <c r="C50" s="12"/>
      <c r="D50" s="10"/>
      <c r="E50" s="11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S50">
        <f t="shared" si="4"/>
        <v>0</v>
      </c>
    </row>
    <row r="51" spans="1:19" x14ac:dyDescent="0.35">
      <c r="A51">
        <v>50</v>
      </c>
      <c r="B51" s="10"/>
      <c r="C51" s="12"/>
      <c r="D51" s="10"/>
      <c r="E51" s="11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S51">
        <f t="shared" ref="S51:S64" si="5">(F51*0.25)+(G51*0.5)+(H51*0.75)+(I51)+(J51*1.5)+(K51*2)+(L51*2.5)+(M51*3)+(N51*3.5)+(O51*4)+(P51*4.5)+(Q51*5)</f>
        <v>0</v>
      </c>
    </row>
    <row r="52" spans="1:19" x14ac:dyDescent="0.35">
      <c r="A52">
        <v>51</v>
      </c>
      <c r="B52" s="10"/>
      <c r="C52" s="12"/>
      <c r="D52" s="10"/>
      <c r="E52" s="11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S52">
        <f t="shared" si="5"/>
        <v>0</v>
      </c>
    </row>
    <row r="53" spans="1:19" x14ac:dyDescent="0.35">
      <c r="A53">
        <v>52</v>
      </c>
      <c r="B53" s="10"/>
      <c r="C53" s="12"/>
      <c r="D53" s="10"/>
      <c r="E53" s="11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S53">
        <f t="shared" si="5"/>
        <v>0</v>
      </c>
    </row>
    <row r="54" spans="1:19" x14ac:dyDescent="0.35">
      <c r="A54">
        <v>53</v>
      </c>
      <c r="B54" s="10"/>
      <c r="C54" s="12"/>
      <c r="D54" s="10"/>
      <c r="E54" s="11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S54">
        <f t="shared" si="5"/>
        <v>0</v>
      </c>
    </row>
    <row r="55" spans="1:19" x14ac:dyDescent="0.35">
      <c r="A55">
        <v>54</v>
      </c>
      <c r="B55" s="10"/>
      <c r="C55" s="12"/>
      <c r="D55" s="10"/>
      <c r="E55" s="11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S55">
        <f t="shared" si="5"/>
        <v>0</v>
      </c>
    </row>
    <row r="56" spans="1:19" x14ac:dyDescent="0.35">
      <c r="A56">
        <v>55</v>
      </c>
      <c r="B56" s="10"/>
      <c r="C56" s="12"/>
      <c r="D56" s="10"/>
      <c r="E56" s="11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S56">
        <f t="shared" si="5"/>
        <v>0</v>
      </c>
    </row>
    <row r="57" spans="1:19" x14ac:dyDescent="0.35">
      <c r="A57">
        <v>56</v>
      </c>
      <c r="B57" s="10"/>
      <c r="C57" s="12"/>
      <c r="D57" s="10"/>
      <c r="E57" s="11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S57">
        <f t="shared" si="5"/>
        <v>0</v>
      </c>
    </row>
    <row r="58" spans="1:19" x14ac:dyDescent="0.35">
      <c r="A58">
        <v>57</v>
      </c>
      <c r="B58" s="10"/>
      <c r="C58" s="12"/>
      <c r="D58" s="10"/>
      <c r="E58" s="11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S58">
        <f t="shared" si="5"/>
        <v>0</v>
      </c>
    </row>
    <row r="59" spans="1:19" x14ac:dyDescent="0.35">
      <c r="A59">
        <v>58</v>
      </c>
      <c r="B59" s="10"/>
      <c r="C59" s="12"/>
      <c r="D59" s="10"/>
      <c r="E59" s="11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S59">
        <f t="shared" si="5"/>
        <v>0</v>
      </c>
    </row>
    <row r="60" spans="1:19" x14ac:dyDescent="0.35">
      <c r="A60">
        <v>59</v>
      </c>
      <c r="B60" s="10"/>
      <c r="C60" s="12"/>
      <c r="D60" s="10"/>
      <c r="E60" s="11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S60">
        <f t="shared" si="5"/>
        <v>0</v>
      </c>
    </row>
    <row r="61" spans="1:19" x14ac:dyDescent="0.35">
      <c r="A61">
        <v>60</v>
      </c>
      <c r="B61" s="10"/>
      <c r="C61" s="12"/>
      <c r="D61" s="10"/>
      <c r="E61" s="11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S61">
        <f t="shared" si="5"/>
        <v>0</v>
      </c>
    </row>
    <row r="62" spans="1:19" x14ac:dyDescent="0.35">
      <c r="A62">
        <v>61</v>
      </c>
      <c r="B62" s="10"/>
      <c r="C62" s="12"/>
      <c r="D62" s="10"/>
      <c r="E62" s="11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S62">
        <f t="shared" si="5"/>
        <v>0</v>
      </c>
    </row>
    <row r="63" spans="1:19" x14ac:dyDescent="0.35">
      <c r="A63">
        <v>62</v>
      </c>
      <c r="B63" s="10"/>
      <c r="C63" s="12"/>
      <c r="D63" s="10"/>
      <c r="E63" s="11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S63">
        <f t="shared" si="5"/>
        <v>0</v>
      </c>
    </row>
    <row r="64" spans="1:19" x14ac:dyDescent="0.35">
      <c r="A64">
        <v>63</v>
      </c>
      <c r="B64" s="10"/>
      <c r="C64" s="12"/>
      <c r="D64" s="10"/>
      <c r="E64" s="11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S64">
        <f t="shared" si="5"/>
        <v>0</v>
      </c>
    </row>
    <row r="65" spans="1:19" x14ac:dyDescent="0.35">
      <c r="A65">
        <v>64</v>
      </c>
      <c r="B65" s="10"/>
      <c r="C65" s="12"/>
      <c r="D65" s="10"/>
      <c r="E65" s="11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S65">
        <f t="shared" ref="S65:S75" si="6">(F65*0.25)+(G65*0.5)+(H65*0.75)+(I65)+(J65*1.5)+(K65*2)+(L65*2.5)+(M65*3)+(N65*3.5)+(O65*4)+(P65*4.5)+(Q65*5)</f>
        <v>0</v>
      </c>
    </row>
    <row r="66" spans="1:19" x14ac:dyDescent="0.35">
      <c r="A66">
        <v>65</v>
      </c>
      <c r="B66" s="10"/>
      <c r="C66" s="12"/>
      <c r="D66" s="10"/>
      <c r="E66" s="11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S66">
        <f t="shared" si="6"/>
        <v>0</v>
      </c>
    </row>
    <row r="67" spans="1:19" x14ac:dyDescent="0.35">
      <c r="A67">
        <v>66</v>
      </c>
      <c r="B67" s="10"/>
      <c r="C67" s="12"/>
      <c r="D67" s="10"/>
      <c r="E67" s="11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S67">
        <f t="shared" si="6"/>
        <v>0</v>
      </c>
    </row>
    <row r="68" spans="1:19" x14ac:dyDescent="0.35">
      <c r="A68">
        <v>67</v>
      </c>
      <c r="B68" s="10"/>
      <c r="C68" s="12"/>
      <c r="D68" s="10"/>
      <c r="E68" s="11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S68">
        <f t="shared" si="6"/>
        <v>0</v>
      </c>
    </row>
    <row r="69" spans="1:19" x14ac:dyDescent="0.35">
      <c r="A69">
        <v>68</v>
      </c>
      <c r="B69" s="10"/>
      <c r="C69" s="12"/>
      <c r="D69" s="10"/>
      <c r="E69" s="11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S69">
        <f t="shared" si="6"/>
        <v>0</v>
      </c>
    </row>
    <row r="70" spans="1:19" x14ac:dyDescent="0.35">
      <c r="A70">
        <v>69</v>
      </c>
      <c r="B70" s="10"/>
      <c r="C70" s="12"/>
      <c r="D70" s="10"/>
      <c r="E70" s="11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S70">
        <f t="shared" si="6"/>
        <v>0</v>
      </c>
    </row>
    <row r="71" spans="1:19" x14ac:dyDescent="0.35">
      <c r="A71">
        <v>70</v>
      </c>
      <c r="B71" s="10"/>
      <c r="C71" s="12"/>
      <c r="D71" s="10"/>
      <c r="E71" s="11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S71">
        <f t="shared" si="6"/>
        <v>0</v>
      </c>
    </row>
    <row r="72" spans="1:19" x14ac:dyDescent="0.35">
      <c r="A72">
        <v>71</v>
      </c>
      <c r="B72" s="10"/>
      <c r="C72" s="12"/>
      <c r="D72" s="10"/>
      <c r="E72" s="11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S72">
        <f t="shared" si="6"/>
        <v>0</v>
      </c>
    </row>
    <row r="73" spans="1:19" x14ac:dyDescent="0.35">
      <c r="A73">
        <v>72</v>
      </c>
      <c r="B73" s="10"/>
      <c r="C73" s="12"/>
      <c r="D73" s="10"/>
      <c r="E73" s="11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S73">
        <f t="shared" si="6"/>
        <v>0</v>
      </c>
    </row>
    <row r="74" spans="1:19" x14ac:dyDescent="0.35">
      <c r="A74">
        <v>73</v>
      </c>
      <c r="B74" s="10"/>
      <c r="C74" s="12"/>
      <c r="D74" s="10"/>
      <c r="E74" s="11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S74">
        <f t="shared" si="6"/>
        <v>0</v>
      </c>
    </row>
    <row r="75" spans="1:19" x14ac:dyDescent="0.35">
      <c r="A75">
        <v>74</v>
      </c>
      <c r="B75" s="10"/>
      <c r="C75" s="12"/>
      <c r="D75" s="10"/>
      <c r="E75" s="11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S75">
        <f t="shared" si="6"/>
        <v>0</v>
      </c>
    </row>
    <row r="76" spans="1:19" x14ac:dyDescent="0.35">
      <c r="A76">
        <v>75</v>
      </c>
      <c r="B76" s="10"/>
      <c r="C76" s="12"/>
      <c r="D76" s="10"/>
      <c r="E76" s="11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S76">
        <f t="shared" ref="S76:S86" si="7">(F76*0.25)+(G76*0.5)+(H76*0.75)+(I76)+(J76*1.5)+(K76*2)+(L76*2.5)+(M76*3)+(N76*3.5)+(O76*4)+(P76*4.5)+(Q76*5)</f>
        <v>0</v>
      </c>
    </row>
    <row r="77" spans="1:19" x14ac:dyDescent="0.35">
      <c r="A77">
        <v>76</v>
      </c>
      <c r="B77" s="10"/>
      <c r="C77" s="12"/>
      <c r="D77" s="10"/>
      <c r="E77" s="11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S77">
        <f t="shared" si="7"/>
        <v>0</v>
      </c>
    </row>
    <row r="78" spans="1:19" x14ac:dyDescent="0.35">
      <c r="A78">
        <v>77</v>
      </c>
      <c r="B78" s="10"/>
      <c r="C78" s="12"/>
      <c r="D78" s="10"/>
      <c r="E78" s="11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S78">
        <f t="shared" si="7"/>
        <v>0</v>
      </c>
    </row>
    <row r="79" spans="1:19" x14ac:dyDescent="0.35">
      <c r="A79">
        <v>78</v>
      </c>
      <c r="B79" s="10"/>
      <c r="C79" s="12"/>
      <c r="D79" s="10"/>
      <c r="E79" s="11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S79">
        <f t="shared" si="7"/>
        <v>0</v>
      </c>
    </row>
    <row r="80" spans="1:19" x14ac:dyDescent="0.35">
      <c r="A80">
        <v>79</v>
      </c>
      <c r="B80" s="10"/>
      <c r="C80" s="12"/>
      <c r="D80" s="10"/>
      <c r="E80" s="11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S80">
        <f t="shared" si="7"/>
        <v>0</v>
      </c>
    </row>
    <row r="81" spans="1:19" x14ac:dyDescent="0.35">
      <c r="A81">
        <v>80</v>
      </c>
      <c r="B81" s="10"/>
      <c r="C81" s="12"/>
      <c r="D81" s="10"/>
      <c r="E81" s="11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S81">
        <f t="shared" si="7"/>
        <v>0</v>
      </c>
    </row>
    <row r="82" spans="1:19" x14ac:dyDescent="0.35">
      <c r="A82">
        <v>81</v>
      </c>
      <c r="B82" s="10"/>
      <c r="C82" s="12"/>
      <c r="D82" s="10"/>
      <c r="E82" s="11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S82">
        <f t="shared" si="7"/>
        <v>0</v>
      </c>
    </row>
    <row r="83" spans="1:19" x14ac:dyDescent="0.35">
      <c r="A83">
        <v>82</v>
      </c>
      <c r="B83" s="10"/>
      <c r="C83" s="12"/>
      <c r="D83" s="10"/>
      <c r="E83" s="11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S83">
        <f t="shared" si="7"/>
        <v>0</v>
      </c>
    </row>
    <row r="84" spans="1:19" x14ac:dyDescent="0.35">
      <c r="A84">
        <v>83</v>
      </c>
      <c r="B84" s="10"/>
      <c r="C84" s="12"/>
      <c r="D84" s="10"/>
      <c r="E84" s="11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S84">
        <f t="shared" si="7"/>
        <v>0</v>
      </c>
    </row>
    <row r="85" spans="1:19" x14ac:dyDescent="0.35">
      <c r="A85">
        <v>84</v>
      </c>
      <c r="B85" s="10"/>
      <c r="C85" s="12"/>
      <c r="D85" s="10"/>
      <c r="E85" s="11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S85">
        <f t="shared" si="7"/>
        <v>0</v>
      </c>
    </row>
    <row r="86" spans="1:19" x14ac:dyDescent="0.35">
      <c r="A86">
        <v>85</v>
      </c>
      <c r="B86" s="10"/>
      <c r="C86" s="12"/>
      <c r="D86" s="10"/>
      <c r="E86" s="11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S86">
        <f t="shared" si="7"/>
        <v>0</v>
      </c>
    </row>
    <row r="87" spans="1:19" x14ac:dyDescent="0.35">
      <c r="A87">
        <v>86</v>
      </c>
      <c r="B87" s="10"/>
      <c r="C87" s="12"/>
      <c r="D87" s="10"/>
      <c r="E87" s="11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S87">
        <f t="shared" ref="S87:S95" si="8">(F87*0.25)+(G87*0.5)+(H87*0.75)+(I87)+(J87*1.5)+(K87*2)+(L87*2.5)+(M87*3)+(N87*3.5)+(O87*4)+(P87*4.5)+(Q87*5)</f>
        <v>0</v>
      </c>
    </row>
    <row r="88" spans="1:19" x14ac:dyDescent="0.35">
      <c r="A88">
        <v>87</v>
      </c>
      <c r="B88" s="10"/>
      <c r="C88" s="12"/>
      <c r="D88" s="10"/>
      <c r="E88" s="11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S88">
        <f t="shared" si="8"/>
        <v>0</v>
      </c>
    </row>
    <row r="89" spans="1:19" x14ac:dyDescent="0.35">
      <c r="A89">
        <v>88</v>
      </c>
      <c r="B89" s="10"/>
      <c r="C89" s="12"/>
      <c r="D89" s="10"/>
      <c r="E89" s="11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S89">
        <f t="shared" si="8"/>
        <v>0</v>
      </c>
    </row>
    <row r="90" spans="1:19" x14ac:dyDescent="0.35">
      <c r="A90">
        <v>89</v>
      </c>
      <c r="B90" s="10"/>
      <c r="C90" s="12"/>
      <c r="D90" s="10"/>
      <c r="E90" s="11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S90">
        <f t="shared" si="8"/>
        <v>0</v>
      </c>
    </row>
    <row r="91" spans="1:19" x14ac:dyDescent="0.35">
      <c r="A91">
        <v>90</v>
      </c>
      <c r="B91" s="10"/>
      <c r="C91" s="12"/>
      <c r="D91" s="10"/>
      <c r="E91" s="11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S91">
        <f t="shared" si="8"/>
        <v>0</v>
      </c>
    </row>
    <row r="92" spans="1:19" x14ac:dyDescent="0.35">
      <c r="A92">
        <v>91</v>
      </c>
      <c r="B92" s="10"/>
      <c r="C92" s="12"/>
      <c r="D92" s="10"/>
      <c r="E92" s="11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S92">
        <f t="shared" si="8"/>
        <v>0</v>
      </c>
    </row>
    <row r="93" spans="1:19" x14ac:dyDescent="0.35">
      <c r="A93">
        <v>92</v>
      </c>
      <c r="B93" s="10"/>
      <c r="C93" s="12"/>
      <c r="D93" s="10"/>
      <c r="E93" s="11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S93">
        <f t="shared" si="8"/>
        <v>0</v>
      </c>
    </row>
    <row r="94" spans="1:19" x14ac:dyDescent="0.35">
      <c r="A94">
        <v>93</v>
      </c>
      <c r="B94" s="10"/>
      <c r="C94" s="12"/>
      <c r="D94" s="10"/>
      <c r="E94" s="11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S94">
        <f t="shared" si="8"/>
        <v>0</v>
      </c>
    </row>
    <row r="95" spans="1:19" x14ac:dyDescent="0.35">
      <c r="A95">
        <v>94</v>
      </c>
      <c r="B95" s="10"/>
      <c r="C95" s="12"/>
      <c r="D95" s="10"/>
      <c r="E95" s="11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S95">
        <f t="shared" si="8"/>
        <v>0</v>
      </c>
    </row>
    <row r="96" spans="1:19" x14ac:dyDescent="0.35">
      <c r="A96">
        <v>95</v>
      </c>
      <c r="B96" s="10"/>
      <c r="C96" s="12"/>
      <c r="D96" s="10"/>
      <c r="E96" s="11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S96">
        <f t="shared" ref="S96:S100" si="9">(F96*0.25)+(G96*0.5)+(H96*0.75)+(I96)+(J96*1.5)+(K96*2)+(L96*2.5)+(M96*3)+(N96*3.5)+(O96*4)+(P96*4.5)+(Q96*5)</f>
        <v>0</v>
      </c>
    </row>
    <row r="97" spans="1:19" x14ac:dyDescent="0.35">
      <c r="A97">
        <v>96</v>
      </c>
      <c r="B97" s="10"/>
      <c r="C97" s="12"/>
      <c r="D97" s="10"/>
      <c r="E97" s="11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S97">
        <f t="shared" si="9"/>
        <v>0</v>
      </c>
    </row>
    <row r="98" spans="1:19" x14ac:dyDescent="0.35">
      <c r="A98">
        <v>97</v>
      </c>
      <c r="B98" s="10"/>
      <c r="C98" s="12"/>
      <c r="D98" s="10"/>
      <c r="E98" s="11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S98">
        <f t="shared" si="9"/>
        <v>0</v>
      </c>
    </row>
    <row r="99" spans="1:19" x14ac:dyDescent="0.35">
      <c r="A99">
        <v>98</v>
      </c>
      <c r="B99" s="10"/>
      <c r="C99" s="12"/>
      <c r="D99" s="10"/>
      <c r="E99" s="11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S99">
        <f t="shared" si="9"/>
        <v>0</v>
      </c>
    </row>
    <row r="100" spans="1:19" x14ac:dyDescent="0.35">
      <c r="A100">
        <v>99</v>
      </c>
      <c r="B100" s="10"/>
      <c r="C100" s="12"/>
      <c r="D100" s="10"/>
      <c r="E100" s="11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S100">
        <f t="shared" si="9"/>
        <v>0</v>
      </c>
    </row>
  </sheetData>
  <sheetProtection algorithmName="SHA-512" hashValue="OCpt2YEzSuatQHg/Z98xyQXA1Q3JVr+e/3Jdp74TyG1A0BdZr1l10AQy6bXwsYMo3e7yXQO5AQmACXsOzsHIhw==" saltValue="LaahfKeuwyPrqzYURvbNgA==" spinCount="100000" sheet="1" objects="1" scenarios="1"/>
  <pageMargins left="0.7" right="0.7" top="0.75" bottom="0.75" header="0.3" footer="0.3"/>
  <legacy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97CCE93-234A-4816-8277-A32037F7107F}">
          <x14:formula1>
            <xm:f>Key!$A$1:$A$57</xm:f>
          </x14:formula1>
          <xm:sqref>D2:D100</xm:sqref>
        </x14:dataValidation>
        <x14:dataValidation type="list" allowBlank="1" showInputMessage="1" showErrorMessage="1" xr:uid="{69583A82-5938-4DDC-B645-8BFAB3E39C16}">
          <x14:formula1>
            <xm:f>Key!$B$1:$B$9</xm:f>
          </x14:formula1>
          <xm:sqref>C2:C100</xm:sqref>
        </x14:dataValidation>
        <x14:dataValidation type="list" allowBlank="1" showInputMessage="1" showErrorMessage="1" xr:uid="{FAE0965B-F732-479A-B20A-354A9136BB70}">
          <x14:formula1>
            <xm:f>Key!$C$1:$C$2</xm:f>
          </x14:formula1>
          <xm:sqref>B2:C100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9CF44-7244-4AD6-AACB-072C729D3A50}">
  <dimension ref="A1:S100"/>
  <sheetViews>
    <sheetView workbookViewId="0">
      <selection activeCell="H2" sqref="H2"/>
    </sheetView>
  </sheetViews>
  <sheetFormatPr defaultRowHeight="14.5" x14ac:dyDescent="0.35"/>
  <cols>
    <col min="1" max="1" width="7.7265625" customWidth="1"/>
    <col min="2" max="2" width="15.08984375" style="3" customWidth="1"/>
    <col min="3" max="3" width="26.1796875" customWidth="1"/>
    <col min="4" max="4" width="29.26953125" style="3" customWidth="1"/>
    <col min="5" max="5" width="2.1796875" style="4" customWidth="1"/>
    <col min="6" max="17" width="6.1796875" customWidth="1"/>
    <col min="18" max="18" width="2.08984375" style="7" customWidth="1"/>
    <col min="19" max="19" width="10.6328125" customWidth="1"/>
  </cols>
  <sheetData>
    <row r="1" spans="1:19" s="5" customFormat="1" ht="29" x14ac:dyDescent="0.35">
      <c r="A1" s="5" t="s">
        <v>71</v>
      </c>
      <c r="B1" s="5" t="s">
        <v>68</v>
      </c>
      <c r="C1" s="5" t="s">
        <v>55</v>
      </c>
      <c r="D1" s="5" t="s">
        <v>54</v>
      </c>
      <c r="E1" s="8" t="s">
        <v>84</v>
      </c>
      <c r="F1" s="6" t="s">
        <v>72</v>
      </c>
      <c r="G1" s="6" t="s">
        <v>73</v>
      </c>
      <c r="H1" s="6" t="s">
        <v>74</v>
      </c>
      <c r="I1" s="6" t="s">
        <v>75</v>
      </c>
      <c r="J1" s="6" t="s">
        <v>76</v>
      </c>
      <c r="K1" s="6" t="s">
        <v>77</v>
      </c>
      <c r="L1" s="6" t="s">
        <v>78</v>
      </c>
      <c r="M1" s="6" t="s">
        <v>79</v>
      </c>
      <c r="N1" s="6" t="s">
        <v>80</v>
      </c>
      <c r="O1" s="6" t="s">
        <v>81</v>
      </c>
      <c r="P1" s="6" t="s">
        <v>82</v>
      </c>
      <c r="Q1" s="6" t="s">
        <v>83</v>
      </c>
      <c r="R1" s="8" t="s">
        <v>85</v>
      </c>
      <c r="S1" s="5" t="s">
        <v>66</v>
      </c>
    </row>
    <row r="2" spans="1:19" x14ac:dyDescent="0.35">
      <c r="A2">
        <v>1</v>
      </c>
      <c r="B2" s="10"/>
      <c r="C2" s="10"/>
      <c r="D2" s="10"/>
      <c r="E2" s="11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S2">
        <f>(F2*0.25)+(G2*0.5)+(H2*0.75)+(I2)+(J2*1.5)+(K2*2)+(L2*2.5)+(M2*3)+(N2*3.5)+(O2*4)+(P2*4.5)+(Q2*5)</f>
        <v>0</v>
      </c>
    </row>
    <row r="3" spans="1:19" x14ac:dyDescent="0.35">
      <c r="A3">
        <v>2</v>
      </c>
      <c r="B3" s="10"/>
      <c r="C3" s="10"/>
      <c r="D3" s="10"/>
      <c r="E3" s="11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S3">
        <f t="shared" ref="S3:S21" si="0">(F3*0.25)+(G3*0.5)+(H3*0.75)+(I3)+(J3*1.5)+(K3*2)+(L3*2.5)+(M3*3)+(N3*3.5)+(O3*4)+(P3*4.5)+(Q3*5)</f>
        <v>0</v>
      </c>
    </row>
    <row r="4" spans="1:19" x14ac:dyDescent="0.35">
      <c r="A4">
        <v>3</v>
      </c>
      <c r="B4" s="10"/>
      <c r="C4" s="12"/>
      <c r="D4" s="10"/>
      <c r="E4" s="11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S4">
        <f t="shared" si="0"/>
        <v>0</v>
      </c>
    </row>
    <row r="5" spans="1:19" x14ac:dyDescent="0.35">
      <c r="A5">
        <v>4</v>
      </c>
      <c r="B5" s="10"/>
      <c r="C5" s="12"/>
      <c r="D5" s="10"/>
      <c r="E5" s="11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S5">
        <f t="shared" si="0"/>
        <v>0</v>
      </c>
    </row>
    <row r="6" spans="1:19" x14ac:dyDescent="0.35">
      <c r="A6">
        <v>5</v>
      </c>
      <c r="B6" s="10"/>
      <c r="C6" s="12"/>
      <c r="D6" s="10"/>
      <c r="E6" s="11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S6">
        <f t="shared" si="0"/>
        <v>0</v>
      </c>
    </row>
    <row r="7" spans="1:19" x14ac:dyDescent="0.35">
      <c r="A7">
        <v>6</v>
      </c>
      <c r="B7" s="10"/>
      <c r="C7" s="12"/>
      <c r="D7" s="10"/>
      <c r="E7" s="11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S7">
        <f t="shared" si="0"/>
        <v>0</v>
      </c>
    </row>
    <row r="8" spans="1:19" x14ac:dyDescent="0.35">
      <c r="A8">
        <v>7</v>
      </c>
      <c r="B8" s="10"/>
      <c r="C8" s="12"/>
      <c r="D8" s="10"/>
      <c r="E8" s="11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S8">
        <f t="shared" si="0"/>
        <v>0</v>
      </c>
    </row>
    <row r="9" spans="1:19" x14ac:dyDescent="0.35">
      <c r="A9">
        <v>8</v>
      </c>
      <c r="B9" s="10"/>
      <c r="C9" s="12"/>
      <c r="D9" s="10"/>
      <c r="E9" s="11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S9">
        <f t="shared" si="0"/>
        <v>0</v>
      </c>
    </row>
    <row r="10" spans="1:19" x14ac:dyDescent="0.35">
      <c r="A10">
        <v>9</v>
      </c>
      <c r="B10" s="10"/>
      <c r="C10" s="12"/>
      <c r="D10" s="10"/>
      <c r="E10" s="11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S10">
        <f t="shared" si="0"/>
        <v>0</v>
      </c>
    </row>
    <row r="11" spans="1:19" x14ac:dyDescent="0.35">
      <c r="A11">
        <v>10</v>
      </c>
      <c r="B11" s="10"/>
      <c r="C11" s="12"/>
      <c r="D11" s="10"/>
      <c r="E11" s="11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S11">
        <f t="shared" si="0"/>
        <v>0</v>
      </c>
    </row>
    <row r="12" spans="1:19" x14ac:dyDescent="0.35">
      <c r="A12">
        <v>11</v>
      </c>
      <c r="B12" s="10"/>
      <c r="C12" s="12"/>
      <c r="D12" s="10"/>
      <c r="E12" s="11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S12">
        <f t="shared" si="0"/>
        <v>0</v>
      </c>
    </row>
    <row r="13" spans="1:19" x14ac:dyDescent="0.35">
      <c r="A13">
        <v>12</v>
      </c>
      <c r="B13" s="10"/>
      <c r="C13" s="12"/>
      <c r="D13" s="10"/>
      <c r="E13" s="11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S13">
        <f t="shared" si="0"/>
        <v>0</v>
      </c>
    </row>
    <row r="14" spans="1:19" x14ac:dyDescent="0.35">
      <c r="A14">
        <v>13</v>
      </c>
      <c r="B14" s="10"/>
      <c r="C14" s="12"/>
      <c r="D14" s="10"/>
      <c r="E14" s="11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S14">
        <f t="shared" si="0"/>
        <v>0</v>
      </c>
    </row>
    <row r="15" spans="1:19" x14ac:dyDescent="0.35">
      <c r="A15">
        <v>14</v>
      </c>
      <c r="B15" s="10"/>
      <c r="C15" s="12"/>
      <c r="D15" s="10"/>
      <c r="E15" s="11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S15">
        <f t="shared" si="0"/>
        <v>0</v>
      </c>
    </row>
    <row r="16" spans="1:19" x14ac:dyDescent="0.35">
      <c r="A16">
        <v>15</v>
      </c>
      <c r="B16" s="10"/>
      <c r="C16" s="12"/>
      <c r="D16" s="10"/>
      <c r="E16" s="11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S16">
        <f t="shared" si="0"/>
        <v>0</v>
      </c>
    </row>
    <row r="17" spans="1:19" x14ac:dyDescent="0.35">
      <c r="A17">
        <v>16</v>
      </c>
      <c r="B17" s="10"/>
      <c r="C17" s="12"/>
      <c r="D17" s="10"/>
      <c r="E17" s="11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S17">
        <f t="shared" si="0"/>
        <v>0</v>
      </c>
    </row>
    <row r="18" spans="1:19" x14ac:dyDescent="0.35">
      <c r="A18">
        <v>17</v>
      </c>
      <c r="B18" s="10"/>
      <c r="C18" s="12"/>
      <c r="D18" s="10"/>
      <c r="E18" s="11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S18">
        <f t="shared" si="0"/>
        <v>0</v>
      </c>
    </row>
    <row r="19" spans="1:19" x14ac:dyDescent="0.35">
      <c r="A19">
        <v>18</v>
      </c>
      <c r="B19" s="10"/>
      <c r="C19" s="12"/>
      <c r="D19" s="10"/>
      <c r="E19" s="11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S19">
        <f t="shared" si="0"/>
        <v>0</v>
      </c>
    </row>
    <row r="20" spans="1:19" x14ac:dyDescent="0.35">
      <c r="A20">
        <v>19</v>
      </c>
      <c r="B20" s="10"/>
      <c r="C20" s="12"/>
      <c r="D20" s="10"/>
      <c r="E20" s="11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S20">
        <f t="shared" si="0"/>
        <v>0</v>
      </c>
    </row>
    <row r="21" spans="1:19" x14ac:dyDescent="0.35">
      <c r="A21">
        <v>20</v>
      </c>
      <c r="B21" s="10"/>
      <c r="C21" s="12"/>
      <c r="D21" s="10"/>
      <c r="E21" s="11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S21">
        <f t="shared" si="0"/>
        <v>0</v>
      </c>
    </row>
    <row r="22" spans="1:19" x14ac:dyDescent="0.35">
      <c r="A22">
        <v>21</v>
      </c>
      <c r="B22" s="10"/>
      <c r="C22" s="12"/>
      <c r="D22" s="10"/>
      <c r="E22" s="11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S22">
        <f>(F22*0.25)+(G22*0.5)+(H22*0.75)+(I22)+(J22*1.5)+(K22*2)+(L22*2.5)+(M22*3)+(N22*3.5)+(O22*4)+(P22*4.5)+(Q22*5)</f>
        <v>0</v>
      </c>
    </row>
    <row r="23" spans="1:19" x14ac:dyDescent="0.35">
      <c r="A23">
        <v>22</v>
      </c>
      <c r="B23" s="10"/>
      <c r="C23" s="12"/>
      <c r="D23" s="10"/>
      <c r="E23" s="11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S23">
        <f t="shared" ref="S23:S86" si="1">(F23*0.25)+(G23*0.5)+(H23*0.75)+(I23)+(J23*1.5)+(K23*2)+(L23*2.5)+(M23*3)+(N23*3.5)+(O23*4)+(P23*4.5)+(Q23*5)</f>
        <v>0</v>
      </c>
    </row>
    <row r="24" spans="1:19" x14ac:dyDescent="0.35">
      <c r="A24">
        <v>23</v>
      </c>
      <c r="B24" s="10"/>
      <c r="C24" s="12"/>
      <c r="D24" s="10"/>
      <c r="E24" s="11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S24">
        <f t="shared" si="1"/>
        <v>0</v>
      </c>
    </row>
    <row r="25" spans="1:19" x14ac:dyDescent="0.35">
      <c r="A25">
        <v>24</v>
      </c>
      <c r="B25" s="10"/>
      <c r="C25" s="12"/>
      <c r="D25" s="10"/>
      <c r="E25" s="11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S25">
        <f t="shared" si="1"/>
        <v>0</v>
      </c>
    </row>
    <row r="26" spans="1:19" x14ac:dyDescent="0.35">
      <c r="A26">
        <v>25</v>
      </c>
      <c r="B26" s="10"/>
      <c r="C26" s="12"/>
      <c r="D26" s="10"/>
      <c r="E26" s="11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S26">
        <f t="shared" si="1"/>
        <v>0</v>
      </c>
    </row>
    <row r="27" spans="1:19" x14ac:dyDescent="0.35">
      <c r="A27">
        <v>26</v>
      </c>
      <c r="B27" s="10"/>
      <c r="C27" s="12"/>
      <c r="D27" s="10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S27">
        <f t="shared" si="1"/>
        <v>0</v>
      </c>
    </row>
    <row r="28" spans="1:19" x14ac:dyDescent="0.35">
      <c r="A28">
        <v>27</v>
      </c>
      <c r="B28" s="10"/>
      <c r="C28" s="12"/>
      <c r="D28" s="10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S28">
        <f t="shared" si="1"/>
        <v>0</v>
      </c>
    </row>
    <row r="29" spans="1:19" x14ac:dyDescent="0.35">
      <c r="A29">
        <v>28</v>
      </c>
      <c r="B29" s="10"/>
      <c r="C29" s="12"/>
      <c r="D29" s="10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S29">
        <f t="shared" si="1"/>
        <v>0</v>
      </c>
    </row>
    <row r="30" spans="1:19" x14ac:dyDescent="0.35">
      <c r="A30">
        <v>29</v>
      </c>
      <c r="B30" s="10"/>
      <c r="C30" s="12"/>
      <c r="D30" s="10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S30">
        <f t="shared" si="1"/>
        <v>0</v>
      </c>
    </row>
    <row r="31" spans="1:19" x14ac:dyDescent="0.35">
      <c r="A31">
        <v>30</v>
      </c>
      <c r="B31" s="10"/>
      <c r="C31" s="12"/>
      <c r="D31" s="10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S31">
        <f t="shared" si="1"/>
        <v>0</v>
      </c>
    </row>
    <row r="32" spans="1:19" x14ac:dyDescent="0.35">
      <c r="A32">
        <v>31</v>
      </c>
      <c r="B32" s="10"/>
      <c r="C32" s="12"/>
      <c r="D32" s="10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S32">
        <f t="shared" si="1"/>
        <v>0</v>
      </c>
    </row>
    <row r="33" spans="1:19" x14ac:dyDescent="0.35">
      <c r="A33">
        <v>32</v>
      </c>
      <c r="B33" s="10"/>
      <c r="C33" s="12"/>
      <c r="D33" s="10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S33">
        <f t="shared" si="1"/>
        <v>0</v>
      </c>
    </row>
    <row r="34" spans="1:19" x14ac:dyDescent="0.35">
      <c r="A34">
        <v>33</v>
      </c>
      <c r="B34" s="10"/>
      <c r="C34" s="12"/>
      <c r="D34" s="10"/>
      <c r="E34" s="11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S34">
        <f t="shared" si="1"/>
        <v>0</v>
      </c>
    </row>
    <row r="35" spans="1:19" x14ac:dyDescent="0.35">
      <c r="A35">
        <v>34</v>
      </c>
      <c r="B35" s="10"/>
      <c r="C35" s="12"/>
      <c r="D35" s="10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S35">
        <f t="shared" si="1"/>
        <v>0</v>
      </c>
    </row>
    <row r="36" spans="1:19" x14ac:dyDescent="0.35">
      <c r="A36">
        <v>35</v>
      </c>
      <c r="B36" s="10"/>
      <c r="C36" s="12"/>
      <c r="D36" s="10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S36">
        <f t="shared" si="1"/>
        <v>0</v>
      </c>
    </row>
    <row r="37" spans="1:19" x14ac:dyDescent="0.35">
      <c r="A37">
        <v>36</v>
      </c>
      <c r="B37" s="10"/>
      <c r="C37" s="12"/>
      <c r="D37" s="10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S37">
        <f t="shared" si="1"/>
        <v>0</v>
      </c>
    </row>
    <row r="38" spans="1:19" x14ac:dyDescent="0.35">
      <c r="A38">
        <v>37</v>
      </c>
      <c r="B38" s="10"/>
      <c r="C38" s="12"/>
      <c r="D38" s="10"/>
      <c r="E38" s="11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S38">
        <f t="shared" si="1"/>
        <v>0</v>
      </c>
    </row>
    <row r="39" spans="1:19" x14ac:dyDescent="0.35">
      <c r="A39">
        <v>38</v>
      </c>
      <c r="B39" s="10"/>
      <c r="C39" s="12"/>
      <c r="D39" s="10"/>
      <c r="E39" s="11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S39">
        <f t="shared" si="1"/>
        <v>0</v>
      </c>
    </row>
    <row r="40" spans="1:19" x14ac:dyDescent="0.35">
      <c r="A40">
        <v>39</v>
      </c>
      <c r="B40" s="10"/>
      <c r="C40" s="12"/>
      <c r="D40" s="10"/>
      <c r="E40" s="11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S40">
        <f t="shared" si="1"/>
        <v>0</v>
      </c>
    </row>
    <row r="41" spans="1:19" x14ac:dyDescent="0.35">
      <c r="A41">
        <v>40</v>
      </c>
      <c r="B41" s="10"/>
      <c r="C41" s="12"/>
      <c r="D41" s="10"/>
      <c r="E41" s="11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S41">
        <f t="shared" si="1"/>
        <v>0</v>
      </c>
    </row>
    <row r="42" spans="1:19" x14ac:dyDescent="0.35">
      <c r="A42">
        <v>41</v>
      </c>
      <c r="B42" s="10"/>
      <c r="C42" s="12"/>
      <c r="D42" s="10"/>
      <c r="E42" s="11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S42">
        <f t="shared" si="1"/>
        <v>0</v>
      </c>
    </row>
    <row r="43" spans="1:19" x14ac:dyDescent="0.35">
      <c r="A43">
        <v>42</v>
      </c>
      <c r="B43" s="10"/>
      <c r="C43" s="12"/>
      <c r="D43" s="10"/>
      <c r="E43" s="11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S43">
        <f t="shared" si="1"/>
        <v>0</v>
      </c>
    </row>
    <row r="44" spans="1:19" x14ac:dyDescent="0.35">
      <c r="A44">
        <v>43</v>
      </c>
      <c r="B44" s="10"/>
      <c r="C44" s="12"/>
      <c r="D44" s="10"/>
      <c r="E44" s="11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S44">
        <f t="shared" si="1"/>
        <v>0</v>
      </c>
    </row>
    <row r="45" spans="1:19" x14ac:dyDescent="0.35">
      <c r="A45">
        <v>44</v>
      </c>
      <c r="B45" s="10"/>
      <c r="C45" s="12"/>
      <c r="D45" s="10"/>
      <c r="E45" s="11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S45">
        <f t="shared" si="1"/>
        <v>0</v>
      </c>
    </row>
    <row r="46" spans="1:19" x14ac:dyDescent="0.35">
      <c r="A46">
        <v>45</v>
      </c>
      <c r="B46" s="10"/>
      <c r="C46" s="12"/>
      <c r="D46" s="10"/>
      <c r="E46" s="11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S46">
        <f t="shared" si="1"/>
        <v>0</v>
      </c>
    </row>
    <row r="47" spans="1:19" x14ac:dyDescent="0.35">
      <c r="A47">
        <v>46</v>
      </c>
      <c r="B47" s="10"/>
      <c r="C47" s="12"/>
      <c r="D47" s="10"/>
      <c r="E47" s="11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S47">
        <f t="shared" si="1"/>
        <v>0</v>
      </c>
    </row>
    <row r="48" spans="1:19" x14ac:dyDescent="0.35">
      <c r="A48">
        <v>47</v>
      </c>
      <c r="B48" s="10"/>
      <c r="C48" s="12"/>
      <c r="D48" s="10"/>
      <c r="E48" s="11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S48">
        <f t="shared" si="1"/>
        <v>0</v>
      </c>
    </row>
    <row r="49" spans="1:19" x14ac:dyDescent="0.35">
      <c r="A49">
        <v>48</v>
      </c>
      <c r="B49" s="10"/>
      <c r="C49" s="12"/>
      <c r="D49" s="10"/>
      <c r="E49" s="11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S49">
        <f t="shared" si="1"/>
        <v>0</v>
      </c>
    </row>
    <row r="50" spans="1:19" x14ac:dyDescent="0.35">
      <c r="A50">
        <v>49</v>
      </c>
      <c r="B50" s="10"/>
      <c r="C50" s="12"/>
      <c r="D50" s="10"/>
      <c r="E50" s="11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S50">
        <f t="shared" si="1"/>
        <v>0</v>
      </c>
    </row>
    <row r="51" spans="1:19" x14ac:dyDescent="0.35">
      <c r="A51">
        <v>50</v>
      </c>
      <c r="B51" s="10"/>
      <c r="C51" s="12"/>
      <c r="D51" s="10"/>
      <c r="E51" s="11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S51">
        <f t="shared" si="1"/>
        <v>0</v>
      </c>
    </row>
    <row r="52" spans="1:19" x14ac:dyDescent="0.35">
      <c r="A52">
        <v>51</v>
      </c>
      <c r="B52" s="10"/>
      <c r="C52" s="12"/>
      <c r="D52" s="10"/>
      <c r="E52" s="11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S52">
        <f t="shared" si="1"/>
        <v>0</v>
      </c>
    </row>
    <row r="53" spans="1:19" x14ac:dyDescent="0.35">
      <c r="A53">
        <v>52</v>
      </c>
      <c r="B53" s="10"/>
      <c r="C53" s="12"/>
      <c r="D53" s="10"/>
      <c r="E53" s="11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S53">
        <f t="shared" si="1"/>
        <v>0</v>
      </c>
    </row>
    <row r="54" spans="1:19" x14ac:dyDescent="0.35">
      <c r="A54">
        <v>53</v>
      </c>
      <c r="B54" s="10"/>
      <c r="C54" s="12"/>
      <c r="D54" s="10"/>
      <c r="E54" s="11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S54">
        <f t="shared" si="1"/>
        <v>0</v>
      </c>
    </row>
    <row r="55" spans="1:19" x14ac:dyDescent="0.35">
      <c r="A55">
        <v>54</v>
      </c>
      <c r="B55" s="10"/>
      <c r="C55" s="12"/>
      <c r="D55" s="10"/>
      <c r="E55" s="11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S55">
        <f t="shared" si="1"/>
        <v>0</v>
      </c>
    </row>
    <row r="56" spans="1:19" x14ac:dyDescent="0.35">
      <c r="A56">
        <v>55</v>
      </c>
      <c r="B56" s="10"/>
      <c r="C56" s="12"/>
      <c r="D56" s="10"/>
      <c r="E56" s="11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S56">
        <f t="shared" si="1"/>
        <v>0</v>
      </c>
    </row>
    <row r="57" spans="1:19" x14ac:dyDescent="0.35">
      <c r="A57">
        <v>56</v>
      </c>
      <c r="B57" s="10"/>
      <c r="C57" s="12"/>
      <c r="D57" s="10"/>
      <c r="E57" s="11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S57">
        <f t="shared" si="1"/>
        <v>0</v>
      </c>
    </row>
    <row r="58" spans="1:19" x14ac:dyDescent="0.35">
      <c r="A58">
        <v>57</v>
      </c>
      <c r="B58" s="10"/>
      <c r="C58" s="12"/>
      <c r="D58" s="10"/>
      <c r="E58" s="11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S58">
        <f t="shared" si="1"/>
        <v>0</v>
      </c>
    </row>
    <row r="59" spans="1:19" x14ac:dyDescent="0.35">
      <c r="A59">
        <v>58</v>
      </c>
      <c r="B59" s="10"/>
      <c r="C59" s="12"/>
      <c r="D59" s="10"/>
      <c r="E59" s="11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S59">
        <f t="shared" si="1"/>
        <v>0</v>
      </c>
    </row>
    <row r="60" spans="1:19" x14ac:dyDescent="0.35">
      <c r="A60">
        <v>59</v>
      </c>
      <c r="B60" s="10"/>
      <c r="C60" s="12"/>
      <c r="D60" s="10"/>
      <c r="E60" s="11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S60">
        <f t="shared" si="1"/>
        <v>0</v>
      </c>
    </row>
    <row r="61" spans="1:19" x14ac:dyDescent="0.35">
      <c r="A61">
        <v>60</v>
      </c>
      <c r="B61" s="10"/>
      <c r="C61" s="12"/>
      <c r="D61" s="10"/>
      <c r="E61" s="11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S61">
        <f t="shared" si="1"/>
        <v>0</v>
      </c>
    </row>
    <row r="62" spans="1:19" x14ac:dyDescent="0.35">
      <c r="A62">
        <v>61</v>
      </c>
      <c r="B62" s="10"/>
      <c r="C62" s="12"/>
      <c r="D62" s="10"/>
      <c r="E62" s="11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S62">
        <f t="shared" si="1"/>
        <v>0</v>
      </c>
    </row>
    <row r="63" spans="1:19" x14ac:dyDescent="0.35">
      <c r="A63">
        <v>62</v>
      </c>
      <c r="B63" s="10"/>
      <c r="C63" s="12"/>
      <c r="D63" s="10"/>
      <c r="E63" s="11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S63">
        <f t="shared" si="1"/>
        <v>0</v>
      </c>
    </row>
    <row r="64" spans="1:19" x14ac:dyDescent="0.35">
      <c r="A64">
        <v>63</v>
      </c>
      <c r="B64" s="10"/>
      <c r="C64" s="12"/>
      <c r="D64" s="10"/>
      <c r="E64" s="11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S64">
        <f t="shared" si="1"/>
        <v>0</v>
      </c>
    </row>
    <row r="65" spans="1:19" x14ac:dyDescent="0.35">
      <c r="A65">
        <v>64</v>
      </c>
      <c r="B65" s="10"/>
      <c r="C65" s="12"/>
      <c r="D65" s="10"/>
      <c r="E65" s="11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S65">
        <f t="shared" si="1"/>
        <v>0</v>
      </c>
    </row>
    <row r="66" spans="1:19" x14ac:dyDescent="0.35">
      <c r="A66">
        <v>65</v>
      </c>
      <c r="B66" s="10"/>
      <c r="C66" s="12"/>
      <c r="D66" s="10"/>
      <c r="E66" s="11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S66">
        <f t="shared" si="1"/>
        <v>0</v>
      </c>
    </row>
    <row r="67" spans="1:19" x14ac:dyDescent="0.35">
      <c r="A67">
        <v>66</v>
      </c>
      <c r="B67" s="10"/>
      <c r="C67" s="12"/>
      <c r="D67" s="10"/>
      <c r="E67" s="11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S67">
        <f t="shared" si="1"/>
        <v>0</v>
      </c>
    </row>
    <row r="68" spans="1:19" x14ac:dyDescent="0.35">
      <c r="A68">
        <v>67</v>
      </c>
      <c r="B68" s="10"/>
      <c r="C68" s="12"/>
      <c r="D68" s="10"/>
      <c r="E68" s="11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S68">
        <f t="shared" si="1"/>
        <v>0</v>
      </c>
    </row>
    <row r="69" spans="1:19" x14ac:dyDescent="0.35">
      <c r="A69">
        <v>68</v>
      </c>
      <c r="B69" s="10"/>
      <c r="C69" s="12"/>
      <c r="D69" s="10"/>
      <c r="E69" s="11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S69">
        <f t="shared" si="1"/>
        <v>0</v>
      </c>
    </row>
    <row r="70" spans="1:19" x14ac:dyDescent="0.35">
      <c r="A70">
        <v>69</v>
      </c>
      <c r="B70" s="10"/>
      <c r="C70" s="12"/>
      <c r="D70" s="10"/>
      <c r="E70" s="11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S70">
        <f t="shared" si="1"/>
        <v>0</v>
      </c>
    </row>
    <row r="71" spans="1:19" x14ac:dyDescent="0.35">
      <c r="A71">
        <v>70</v>
      </c>
      <c r="B71" s="10"/>
      <c r="C71" s="12"/>
      <c r="D71" s="10"/>
      <c r="E71" s="11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S71">
        <f t="shared" si="1"/>
        <v>0</v>
      </c>
    </row>
    <row r="72" spans="1:19" x14ac:dyDescent="0.35">
      <c r="A72">
        <v>71</v>
      </c>
      <c r="B72" s="10"/>
      <c r="C72" s="12"/>
      <c r="D72" s="10"/>
      <c r="E72" s="11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S72">
        <f t="shared" si="1"/>
        <v>0</v>
      </c>
    </row>
    <row r="73" spans="1:19" x14ac:dyDescent="0.35">
      <c r="A73">
        <v>72</v>
      </c>
      <c r="B73" s="10"/>
      <c r="C73" s="12"/>
      <c r="D73" s="10"/>
      <c r="E73" s="11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S73">
        <f t="shared" si="1"/>
        <v>0</v>
      </c>
    </row>
    <row r="74" spans="1:19" x14ac:dyDescent="0.35">
      <c r="A74">
        <v>73</v>
      </c>
      <c r="B74" s="10"/>
      <c r="C74" s="12"/>
      <c r="D74" s="10"/>
      <c r="E74" s="11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S74">
        <f t="shared" si="1"/>
        <v>0</v>
      </c>
    </row>
    <row r="75" spans="1:19" x14ac:dyDescent="0.35">
      <c r="A75">
        <v>74</v>
      </c>
      <c r="B75" s="10"/>
      <c r="C75" s="12"/>
      <c r="D75" s="10"/>
      <c r="E75" s="11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S75">
        <f t="shared" si="1"/>
        <v>0</v>
      </c>
    </row>
    <row r="76" spans="1:19" x14ac:dyDescent="0.35">
      <c r="A76">
        <v>75</v>
      </c>
      <c r="B76" s="10"/>
      <c r="C76" s="12"/>
      <c r="D76" s="10"/>
      <c r="E76" s="11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S76">
        <f t="shared" si="1"/>
        <v>0</v>
      </c>
    </row>
    <row r="77" spans="1:19" x14ac:dyDescent="0.35">
      <c r="A77">
        <v>76</v>
      </c>
      <c r="B77" s="10"/>
      <c r="C77" s="12"/>
      <c r="D77" s="10"/>
      <c r="E77" s="11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S77">
        <f t="shared" si="1"/>
        <v>0</v>
      </c>
    </row>
    <row r="78" spans="1:19" x14ac:dyDescent="0.35">
      <c r="A78">
        <v>77</v>
      </c>
      <c r="B78" s="10"/>
      <c r="C78" s="12"/>
      <c r="D78" s="10"/>
      <c r="E78" s="11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S78">
        <f t="shared" si="1"/>
        <v>0</v>
      </c>
    </row>
    <row r="79" spans="1:19" x14ac:dyDescent="0.35">
      <c r="A79">
        <v>78</v>
      </c>
      <c r="B79" s="10"/>
      <c r="C79" s="12"/>
      <c r="D79" s="10"/>
      <c r="E79" s="11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S79">
        <f t="shared" si="1"/>
        <v>0</v>
      </c>
    </row>
    <row r="80" spans="1:19" x14ac:dyDescent="0.35">
      <c r="A80">
        <v>79</v>
      </c>
      <c r="B80" s="10"/>
      <c r="C80" s="12"/>
      <c r="D80" s="10"/>
      <c r="E80" s="11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S80">
        <f t="shared" si="1"/>
        <v>0</v>
      </c>
    </row>
    <row r="81" spans="1:19" x14ac:dyDescent="0.35">
      <c r="A81">
        <v>80</v>
      </c>
      <c r="B81" s="10"/>
      <c r="C81" s="12"/>
      <c r="D81" s="10"/>
      <c r="E81" s="11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S81">
        <f t="shared" si="1"/>
        <v>0</v>
      </c>
    </row>
    <row r="82" spans="1:19" x14ac:dyDescent="0.35">
      <c r="A82">
        <v>81</v>
      </c>
      <c r="B82" s="10"/>
      <c r="C82" s="12"/>
      <c r="D82" s="10"/>
      <c r="E82" s="11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S82">
        <f t="shared" si="1"/>
        <v>0</v>
      </c>
    </row>
    <row r="83" spans="1:19" x14ac:dyDescent="0.35">
      <c r="A83">
        <v>82</v>
      </c>
      <c r="B83" s="10"/>
      <c r="C83" s="12"/>
      <c r="D83" s="10"/>
      <c r="E83" s="11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S83">
        <f t="shared" si="1"/>
        <v>0</v>
      </c>
    </row>
    <row r="84" spans="1:19" x14ac:dyDescent="0.35">
      <c r="A84">
        <v>83</v>
      </c>
      <c r="B84" s="10"/>
      <c r="C84" s="12"/>
      <c r="D84" s="10"/>
      <c r="E84" s="11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S84">
        <f t="shared" si="1"/>
        <v>0</v>
      </c>
    </row>
    <row r="85" spans="1:19" x14ac:dyDescent="0.35">
      <c r="A85">
        <v>84</v>
      </c>
      <c r="B85" s="10"/>
      <c r="C85" s="12"/>
      <c r="D85" s="10"/>
      <c r="E85" s="11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S85">
        <f t="shared" si="1"/>
        <v>0</v>
      </c>
    </row>
    <row r="86" spans="1:19" x14ac:dyDescent="0.35">
      <c r="A86">
        <v>85</v>
      </c>
      <c r="B86" s="10"/>
      <c r="C86" s="12"/>
      <c r="D86" s="10"/>
      <c r="E86" s="11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S86">
        <f t="shared" si="1"/>
        <v>0</v>
      </c>
    </row>
    <row r="87" spans="1:19" x14ac:dyDescent="0.35">
      <c r="A87">
        <v>86</v>
      </c>
      <c r="B87" s="10"/>
      <c r="C87" s="12"/>
      <c r="D87" s="10"/>
      <c r="E87" s="11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S87">
        <f t="shared" ref="S87:S100" si="2">(F87*0.25)+(G87*0.5)+(H87*0.75)+(I87)+(J87*1.5)+(K87*2)+(L87*2.5)+(M87*3)+(N87*3.5)+(O87*4)+(P87*4.5)+(Q87*5)</f>
        <v>0</v>
      </c>
    </row>
    <row r="88" spans="1:19" x14ac:dyDescent="0.35">
      <c r="A88">
        <v>87</v>
      </c>
      <c r="B88" s="10"/>
      <c r="C88" s="12"/>
      <c r="D88" s="10"/>
      <c r="E88" s="11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S88">
        <f t="shared" si="2"/>
        <v>0</v>
      </c>
    </row>
    <row r="89" spans="1:19" x14ac:dyDescent="0.35">
      <c r="A89">
        <v>88</v>
      </c>
      <c r="B89" s="10"/>
      <c r="C89" s="12"/>
      <c r="D89" s="10"/>
      <c r="E89" s="11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S89">
        <f t="shared" si="2"/>
        <v>0</v>
      </c>
    </row>
    <row r="90" spans="1:19" x14ac:dyDescent="0.35">
      <c r="A90">
        <v>89</v>
      </c>
      <c r="B90" s="10"/>
      <c r="C90" s="12"/>
      <c r="D90" s="10"/>
      <c r="E90" s="11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S90">
        <f t="shared" si="2"/>
        <v>0</v>
      </c>
    </row>
    <row r="91" spans="1:19" x14ac:dyDescent="0.35">
      <c r="A91">
        <v>90</v>
      </c>
      <c r="B91" s="10"/>
      <c r="C91" s="12"/>
      <c r="D91" s="10"/>
      <c r="E91" s="11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S91">
        <f t="shared" si="2"/>
        <v>0</v>
      </c>
    </row>
    <row r="92" spans="1:19" x14ac:dyDescent="0.35">
      <c r="A92">
        <v>91</v>
      </c>
      <c r="B92" s="10"/>
      <c r="C92" s="12"/>
      <c r="D92" s="10"/>
      <c r="E92" s="11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S92">
        <f t="shared" si="2"/>
        <v>0</v>
      </c>
    </row>
    <row r="93" spans="1:19" x14ac:dyDescent="0.35">
      <c r="A93">
        <v>92</v>
      </c>
      <c r="B93" s="10"/>
      <c r="C93" s="12"/>
      <c r="D93" s="10"/>
      <c r="E93" s="11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S93">
        <f t="shared" si="2"/>
        <v>0</v>
      </c>
    </row>
    <row r="94" spans="1:19" x14ac:dyDescent="0.35">
      <c r="A94">
        <v>93</v>
      </c>
      <c r="B94" s="10"/>
      <c r="C94" s="12"/>
      <c r="D94" s="10"/>
      <c r="E94" s="11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S94">
        <f t="shared" si="2"/>
        <v>0</v>
      </c>
    </row>
    <row r="95" spans="1:19" x14ac:dyDescent="0.35">
      <c r="A95">
        <v>94</v>
      </c>
      <c r="B95" s="10"/>
      <c r="C95" s="12"/>
      <c r="D95" s="10"/>
      <c r="E95" s="11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S95">
        <f t="shared" si="2"/>
        <v>0</v>
      </c>
    </row>
    <row r="96" spans="1:19" x14ac:dyDescent="0.35">
      <c r="A96">
        <v>95</v>
      </c>
      <c r="B96" s="10"/>
      <c r="C96" s="12"/>
      <c r="D96" s="10"/>
      <c r="E96" s="11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S96">
        <f t="shared" si="2"/>
        <v>0</v>
      </c>
    </row>
    <row r="97" spans="1:19" x14ac:dyDescent="0.35">
      <c r="A97">
        <v>96</v>
      </c>
      <c r="B97" s="10"/>
      <c r="C97" s="12"/>
      <c r="D97" s="10"/>
      <c r="E97" s="11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S97">
        <f t="shared" si="2"/>
        <v>0</v>
      </c>
    </row>
    <row r="98" spans="1:19" x14ac:dyDescent="0.35">
      <c r="A98">
        <v>97</v>
      </c>
      <c r="B98" s="10"/>
      <c r="C98" s="12"/>
      <c r="D98" s="10"/>
      <c r="E98" s="11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S98">
        <f t="shared" si="2"/>
        <v>0</v>
      </c>
    </row>
    <row r="99" spans="1:19" x14ac:dyDescent="0.35">
      <c r="A99">
        <v>98</v>
      </c>
      <c r="B99" s="10"/>
      <c r="C99" s="12"/>
      <c r="D99" s="10"/>
      <c r="E99" s="11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S99">
        <f t="shared" si="2"/>
        <v>0</v>
      </c>
    </row>
    <row r="100" spans="1:19" x14ac:dyDescent="0.35">
      <c r="A100">
        <v>99</v>
      </c>
      <c r="B100" s="10"/>
      <c r="C100" s="12"/>
      <c r="D100" s="10"/>
      <c r="E100" s="11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S100">
        <f t="shared" si="2"/>
        <v>0</v>
      </c>
    </row>
  </sheetData>
  <sheetProtection algorithmName="SHA-512" hashValue="TI3ByMj6ILmw20mzjZ3faSQJ/QwbMgzS2jOoo/7yhljDJuT+aqe0bwpQDiWiraYrgYRw4oEqCem5ZdTzwSr6dg==" saltValue="P7NPH84NefEo91MFoHv9qg==" spinCount="100000" sheet="1" objects="1" scenarios="1"/>
  <pageMargins left="0.7" right="0.7" top="0.75" bottom="0.75" header="0.3" footer="0.3"/>
  <legacy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A52B7CD-DB4C-4A2E-B7F4-8308BEA73B2A}">
          <x14:formula1>
            <xm:f>Key!$C$1:$C$2</xm:f>
          </x14:formula1>
          <xm:sqref>B2:B100</xm:sqref>
        </x14:dataValidation>
        <x14:dataValidation type="list" allowBlank="1" showInputMessage="1" showErrorMessage="1" xr:uid="{4423D176-A40B-410B-A0D4-2DBFFB11A19F}">
          <x14:formula1>
            <xm:f>Key!$B$1:$B$9</xm:f>
          </x14:formula1>
          <xm:sqref>C2:C100 C2:C100</xm:sqref>
        </x14:dataValidation>
        <x14:dataValidation type="list" allowBlank="1" showInputMessage="1" showErrorMessage="1" xr:uid="{CD8BE43E-AE63-4B04-9C0E-C99A537F5B25}">
          <x14:formula1>
            <xm:f>Key!$A$1:$A$57</xm:f>
          </x14:formula1>
          <xm:sqref>D2:D100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F7953-1403-4F94-8D95-75D3FE7DB361}">
  <dimension ref="A1:C67"/>
  <sheetViews>
    <sheetView workbookViewId="0">
      <selection activeCell="B12" sqref="B12"/>
    </sheetView>
  </sheetViews>
  <sheetFormatPr defaultRowHeight="14.5" x14ac:dyDescent="0.35"/>
  <cols>
    <col min="1" max="1" width="36.26953125" customWidth="1"/>
    <col min="2" max="2" width="40.90625" customWidth="1"/>
  </cols>
  <sheetData>
    <row r="1" spans="1:3" x14ac:dyDescent="0.35">
      <c r="A1" s="1" t="s">
        <v>0</v>
      </c>
      <c r="B1" s="1" t="s">
        <v>56</v>
      </c>
      <c r="C1" t="s">
        <v>69</v>
      </c>
    </row>
    <row r="2" spans="1:3" x14ac:dyDescent="0.35">
      <c r="A2" s="1" t="s">
        <v>1</v>
      </c>
      <c r="B2" s="1" t="s">
        <v>57</v>
      </c>
      <c r="C2" t="s">
        <v>70</v>
      </c>
    </row>
    <row r="3" spans="1:3" x14ac:dyDescent="0.35">
      <c r="A3" s="1" t="s">
        <v>2</v>
      </c>
      <c r="B3" s="1" t="s">
        <v>58</v>
      </c>
    </row>
    <row r="4" spans="1:3" x14ac:dyDescent="0.35">
      <c r="A4" s="1" t="s">
        <v>3</v>
      </c>
      <c r="B4" s="1" t="s">
        <v>59</v>
      </c>
    </row>
    <row r="5" spans="1:3" x14ac:dyDescent="0.35">
      <c r="A5" s="1" t="s">
        <v>4</v>
      </c>
      <c r="B5" s="1" t="s">
        <v>60</v>
      </c>
    </row>
    <row r="6" spans="1:3" x14ac:dyDescent="0.35">
      <c r="A6" s="1" t="s">
        <v>5</v>
      </c>
      <c r="B6" s="1" t="s">
        <v>61</v>
      </c>
    </row>
    <row r="7" spans="1:3" x14ac:dyDescent="0.35">
      <c r="A7" s="1" t="s">
        <v>6</v>
      </c>
      <c r="B7" s="1" t="s">
        <v>62</v>
      </c>
    </row>
    <row r="8" spans="1:3" x14ac:dyDescent="0.35">
      <c r="A8" s="1" t="s">
        <v>7</v>
      </c>
      <c r="B8" s="1" t="s">
        <v>63</v>
      </c>
    </row>
    <row r="9" spans="1:3" x14ac:dyDescent="0.35">
      <c r="A9" s="1" t="s">
        <v>8</v>
      </c>
      <c r="B9" s="1" t="s">
        <v>64</v>
      </c>
    </row>
    <row r="10" spans="1:3" x14ac:dyDescent="0.35">
      <c r="A10" s="1" t="s">
        <v>9</v>
      </c>
    </row>
    <row r="11" spans="1:3" x14ac:dyDescent="0.35">
      <c r="A11" s="1" t="s">
        <v>10</v>
      </c>
    </row>
    <row r="12" spans="1:3" x14ac:dyDescent="0.35">
      <c r="A12" s="1" t="s">
        <v>11</v>
      </c>
    </row>
    <row r="13" spans="1:3" x14ac:dyDescent="0.35">
      <c r="A13" s="1" t="s">
        <v>12</v>
      </c>
    </row>
    <row r="14" spans="1:3" x14ac:dyDescent="0.35">
      <c r="A14" s="2" t="s">
        <v>13</v>
      </c>
    </row>
    <row r="15" spans="1:3" x14ac:dyDescent="0.35">
      <c r="A15" s="1" t="s">
        <v>14</v>
      </c>
    </row>
    <row r="16" spans="1:3" x14ac:dyDescent="0.35">
      <c r="A16" s="1" t="s">
        <v>15</v>
      </c>
    </row>
    <row r="17" spans="1:1" x14ac:dyDescent="0.35">
      <c r="A17" s="1" t="s">
        <v>16</v>
      </c>
    </row>
    <row r="18" spans="1:1" x14ac:dyDescent="0.35">
      <c r="A18" s="1" t="s">
        <v>17</v>
      </c>
    </row>
    <row r="19" spans="1:1" x14ac:dyDescent="0.35">
      <c r="A19" s="1" t="s">
        <v>18</v>
      </c>
    </row>
    <row r="20" spans="1:1" x14ac:dyDescent="0.35">
      <c r="A20" s="1" t="s">
        <v>19</v>
      </c>
    </row>
    <row r="21" spans="1:1" x14ac:dyDescent="0.35">
      <c r="A21" s="1" t="s">
        <v>20</v>
      </c>
    </row>
    <row r="22" spans="1:1" x14ac:dyDescent="0.35">
      <c r="A22" s="1" t="s">
        <v>21</v>
      </c>
    </row>
    <row r="23" spans="1:1" x14ac:dyDescent="0.35">
      <c r="A23" s="1" t="s">
        <v>22</v>
      </c>
    </row>
    <row r="24" spans="1:1" x14ac:dyDescent="0.35">
      <c r="A24" s="1" t="s">
        <v>86</v>
      </c>
    </row>
    <row r="25" spans="1:1" x14ac:dyDescent="0.35">
      <c r="A25" s="1" t="s">
        <v>87</v>
      </c>
    </row>
    <row r="26" spans="1:1" x14ac:dyDescent="0.35">
      <c r="A26" s="1" t="s">
        <v>88</v>
      </c>
    </row>
    <row r="27" spans="1:1" x14ac:dyDescent="0.35">
      <c r="A27" s="1" t="s">
        <v>23</v>
      </c>
    </row>
    <row r="28" spans="1:1" x14ac:dyDescent="0.35">
      <c r="A28" s="1" t="s">
        <v>89</v>
      </c>
    </row>
    <row r="29" spans="1:1" x14ac:dyDescent="0.35">
      <c r="A29" s="1" t="s">
        <v>24</v>
      </c>
    </row>
    <row r="30" spans="1:1" x14ac:dyDescent="0.35">
      <c r="A30" s="1" t="s">
        <v>25</v>
      </c>
    </row>
    <row r="31" spans="1:1" x14ac:dyDescent="0.35">
      <c r="A31" s="1" t="s">
        <v>26</v>
      </c>
    </row>
    <row r="32" spans="1:1" x14ac:dyDescent="0.35">
      <c r="A32" s="1" t="s">
        <v>27</v>
      </c>
    </row>
    <row r="33" spans="1:1" x14ac:dyDescent="0.35">
      <c r="A33" s="1" t="s">
        <v>28</v>
      </c>
    </row>
    <row r="34" spans="1:1" x14ac:dyDescent="0.35">
      <c r="A34" s="1" t="s">
        <v>29</v>
      </c>
    </row>
    <row r="35" spans="1:1" x14ac:dyDescent="0.35">
      <c r="A35" s="1" t="s">
        <v>30</v>
      </c>
    </row>
    <row r="36" spans="1:1" x14ac:dyDescent="0.35">
      <c r="A36" s="1" t="s">
        <v>31</v>
      </c>
    </row>
    <row r="37" spans="1:1" x14ac:dyDescent="0.35">
      <c r="A37" s="1" t="s">
        <v>90</v>
      </c>
    </row>
    <row r="38" spans="1:1" x14ac:dyDescent="0.35">
      <c r="A38" s="1" t="s">
        <v>91</v>
      </c>
    </row>
    <row r="39" spans="1:1" x14ac:dyDescent="0.35">
      <c r="A39" s="1" t="s">
        <v>92</v>
      </c>
    </row>
    <row r="40" spans="1:1" x14ac:dyDescent="0.35">
      <c r="A40" s="1" t="s">
        <v>32</v>
      </c>
    </row>
    <row r="41" spans="1:1" x14ac:dyDescent="0.35">
      <c r="A41" s="1" t="s">
        <v>33</v>
      </c>
    </row>
    <row r="42" spans="1:1" x14ac:dyDescent="0.35">
      <c r="A42" s="1" t="s">
        <v>34</v>
      </c>
    </row>
    <row r="43" spans="1:1" x14ac:dyDescent="0.35">
      <c r="A43" s="1" t="s">
        <v>35</v>
      </c>
    </row>
    <row r="44" spans="1:1" x14ac:dyDescent="0.35">
      <c r="A44" s="1" t="s">
        <v>36</v>
      </c>
    </row>
    <row r="45" spans="1:1" x14ac:dyDescent="0.35">
      <c r="A45" s="1" t="s">
        <v>37</v>
      </c>
    </row>
    <row r="46" spans="1:1" x14ac:dyDescent="0.35">
      <c r="A46" s="1" t="s">
        <v>38</v>
      </c>
    </row>
    <row r="47" spans="1:1" x14ac:dyDescent="0.35">
      <c r="A47" s="1" t="s">
        <v>39</v>
      </c>
    </row>
    <row r="48" spans="1:1" x14ac:dyDescent="0.35">
      <c r="A48" s="1" t="s">
        <v>40</v>
      </c>
    </row>
    <row r="49" spans="1:1" x14ac:dyDescent="0.35">
      <c r="A49" s="1" t="s">
        <v>93</v>
      </c>
    </row>
    <row r="50" spans="1:1" x14ac:dyDescent="0.35">
      <c r="A50" s="1" t="s">
        <v>41</v>
      </c>
    </row>
    <row r="51" spans="1:1" x14ac:dyDescent="0.35">
      <c r="A51" s="1" t="s">
        <v>42</v>
      </c>
    </row>
    <row r="52" spans="1:1" x14ac:dyDescent="0.35">
      <c r="A52" s="1" t="s">
        <v>43</v>
      </c>
    </row>
    <row r="53" spans="1:1" x14ac:dyDescent="0.35">
      <c r="A53" s="1" t="s">
        <v>44</v>
      </c>
    </row>
    <row r="54" spans="1:1" x14ac:dyDescent="0.35">
      <c r="A54" s="1" t="s">
        <v>45</v>
      </c>
    </row>
    <row r="55" spans="1:1" x14ac:dyDescent="0.35">
      <c r="A55" s="1" t="s">
        <v>46</v>
      </c>
    </row>
    <row r="56" spans="1:1" x14ac:dyDescent="0.35">
      <c r="A56" s="1" t="s">
        <v>47</v>
      </c>
    </row>
    <row r="57" spans="1:1" x14ac:dyDescent="0.35">
      <c r="A57" s="1" t="s">
        <v>48</v>
      </c>
    </row>
    <row r="58" spans="1:1" x14ac:dyDescent="0.35">
      <c r="A58" s="1" t="s">
        <v>49</v>
      </c>
    </row>
    <row r="59" spans="1:1" x14ac:dyDescent="0.35">
      <c r="A59" s="1" t="s">
        <v>50</v>
      </c>
    </row>
    <row r="60" spans="1:1" x14ac:dyDescent="0.35">
      <c r="A60" s="1" t="s">
        <v>51</v>
      </c>
    </row>
    <row r="61" spans="1:1" x14ac:dyDescent="0.35">
      <c r="A61" s="1" t="s">
        <v>52</v>
      </c>
    </row>
    <row r="62" spans="1:1" x14ac:dyDescent="0.35">
      <c r="A62" s="1" t="s">
        <v>53</v>
      </c>
    </row>
    <row r="67" spans="1:1" x14ac:dyDescent="0.35">
      <c r="A67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F777D4A3CF464DB2A0D115E4018F59" ma:contentTypeVersion="14" ma:contentTypeDescription="Create a new document." ma:contentTypeScope="" ma:versionID="9d08d74883a9a603376b09c2802d8a28">
  <xsd:schema xmlns:xsd="http://www.w3.org/2001/XMLSchema" xmlns:xs="http://www.w3.org/2001/XMLSchema" xmlns:p="http://schemas.microsoft.com/office/2006/metadata/properties" xmlns:ns2="89fad948-45df-4bf9-a6e6-bf1feb44ea00" xmlns:ns3="f46c436c-55c7-4c1d-a23a-94b7b45999d1" targetNamespace="http://schemas.microsoft.com/office/2006/metadata/properties" ma:root="true" ma:fieldsID="5116b060c09dd2abf65d777616decf2f" ns2:_="" ns3:_="">
    <xsd:import namespace="89fad948-45df-4bf9-a6e6-bf1feb44ea00"/>
    <xsd:import namespace="f46c436c-55c7-4c1d-a23a-94b7b45999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fad948-45df-4bf9-a6e6-bf1feb44ea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08f9bd9-3094-4ce7-b0b7-c3aa025461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6c436c-55c7-4c1d-a23a-94b7b45999d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010f28c-e93b-4280-b6d5-5efa999bec93}" ma:internalName="TaxCatchAll" ma:showField="CatchAllData" ma:web="f46c436c-55c7-4c1d-a23a-94b7b45999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46c436c-55c7-4c1d-a23a-94b7b45999d1" xsi:nil="true"/>
    <lcf76f155ced4ddcb4097134ff3c332f xmlns="89fad948-45df-4bf9-a6e6-bf1feb44ea0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C9A3B1-DC0D-4C00-8D9F-3B0B2AA4FE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EC3F07-6BCF-4DE1-81B9-37B30EA64B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fad948-45df-4bf9-a6e6-bf1feb44ea00"/>
    <ds:schemaRef ds:uri="f46c436c-55c7-4c1d-a23a-94b7b45999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C32E23A-36CF-45D7-8C12-018CCA36A248}">
  <ds:schemaRefs>
    <ds:schemaRef ds:uri="http://schemas.microsoft.com/office/2006/metadata/properties"/>
    <ds:schemaRef ds:uri="http://schemas.microsoft.com/office/infopath/2007/PartnerControls"/>
    <ds:schemaRef ds:uri="f46c436c-55c7-4c1d-a23a-94b7b45999d1"/>
    <ds:schemaRef ds:uri="89fad948-45df-4bf9-a6e6-bf1feb44ea0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Overview Wk1</vt:lpstr>
      <vt:lpstr>Overview Wk2</vt:lpstr>
      <vt:lpstr>Breakdown Wk1</vt:lpstr>
      <vt:lpstr>Breakdown Wk2</vt:lpstr>
      <vt:lpstr>Key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White</dc:creator>
  <cp:lastModifiedBy>Peter White</cp:lastModifiedBy>
  <dcterms:created xsi:type="dcterms:W3CDTF">2025-07-14T08:53:55Z</dcterms:created>
  <dcterms:modified xsi:type="dcterms:W3CDTF">2026-01-23T11:31:46Z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0x010100C2F777D4A3CF464DB2A0D115E4018F59</vt:lpwstr>
  </property>
  <property fmtid="{D5CDD505-2E9C-101B-9397-08002B2CF9AE}" pid="3" name="MediaServiceImageTags">
    <vt:lpwstr/>
  </property>
</Properties>
</file>